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<sst xmlns="http://schemas.openxmlformats.org/spreadsheetml/2006/main" count="142" uniqueCount="47">
  <si>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</si>
  <si>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</si>
  <si>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</si>
  <si>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</si>
  <si>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</si>
  <si>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</si>
  <si>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</si>
  <si>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</si>
  <si>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</si>
  <si>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</si>
  <si>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</si>
  <si>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</si>
  <si>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</si>
  <si>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</si>
  <si>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</si>
  <si>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</si>
  <si>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Nr.</t>
  </si>
  <si>
    <t>Grp.</t>
  </si>
  <si>
    <t>A</t>
  </si>
  <si>
    <t>Beginn</t>
  </si>
  <si>
    <t>Spielpaarung</t>
  </si>
  <si>
    <t>:</t>
  </si>
  <si>
    <t>-</t>
  </si>
  <si>
    <t>Ergebnis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</si>
  <si>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</si>
  <si>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</si>
  <si>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</si>
  <si>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</si>
  <si>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</si>
  <si>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</si>
  <si>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</si>
  <si>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6.</t>
  </si>
  <si>
    <t>Platz</t>
  </si>
  <si>
    <t>JSG Ranstadt</t>
  </si>
  <si>
    <t>JSG Oberau/Höchst</t>
  </si>
  <si>
    <t>4. JugendamBall-Cup 2008</t>
  </si>
  <si>
    <t>in der Waldsporthalle Oberau</t>
  </si>
  <si>
    <t>Gruppe</t>
  </si>
  <si>
    <t>IV. Platzierungen</t>
  </si>
  <si>
    <t>JSG Oberau/Höchst 2</t>
  </si>
  <si>
    <t>FC Germ. Ortenberg</t>
  </si>
  <si>
    <t>Eintracht Oberursel</t>
  </si>
  <si>
    <t>Germ. Weilbach</t>
  </si>
  <si>
    <t>Eintracht SF Windecken</t>
  </si>
  <si>
    <r>
      <t>Fußball Hallenturnier für -G1-</t>
    </r>
    <r>
      <rPr>
        <b/>
        <sz val="12"/>
        <rFont val="Arial"/>
        <family val="2"/>
      </rPr>
      <t xml:space="preserve"> Junioren</t>
    </r>
    <r>
      <rPr>
        <sz val="12"/>
        <rFont val="Arial"/>
        <family val="2"/>
      </rPr>
      <t xml:space="preserve"> - Mannschaften</t>
    </r>
  </si>
  <si>
    <t>L</t>
  </si>
  <si>
    <t>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</si>
</sst>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2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20" fontId="0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3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left" shrinkToFit="1"/>
    </xf>
    <xf numFmtId="0" fontId="6" fillId="33" borderId="3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5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45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6963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70"/>
  <sheetViews>
    <sheetView showGridLines="0" tabSelected="1" zoomScale="112" zoomScaleNormal="112" zoomScalePageLayoutView="0" workbookViewId="0" topLeftCell="A1">
      <selection activeCell="B63" sqref="B63"/>
    </sheetView>
  </sheetViews>
  <sheetFormatPr defaultColWidth="1.7109375" defaultRowHeight="12.75"/>
  <cols>
    <col min="1" max="55" width="1.7109375" style="0" customWidth="1"/>
    <col min="56" max="56" width="1.7109375" style="20" customWidth="1"/>
    <col min="57" max="57" width="1.7109375" style="23" customWidth="1"/>
    <col min="58" max="58" width="2.8515625" style="23" customWidth="1"/>
    <col min="59" max="59" width="2.140625" style="23" customWidth="1"/>
    <col min="60" max="60" width="2.8515625" style="23" customWidth="1"/>
    <col min="61" max="64" width="1.7109375" style="23" customWidth="1"/>
    <col min="65" max="65" width="21.28125" style="23" customWidth="1"/>
    <col min="66" max="66" width="2.28125" style="23" customWidth="1"/>
    <col min="67" max="67" width="3.140625" style="23" customWidth="1"/>
    <col min="68" max="68" width="1.7109375" style="23" customWidth="1"/>
    <col min="69" max="69" width="2.28125" style="23" customWidth="1"/>
    <col min="70" max="70" width="2.57421875" style="23" customWidth="1"/>
    <col min="71" max="73" width="1.7109375" style="23" customWidth="1"/>
    <col min="74" max="80" width="1.7109375" style="56" customWidth="1"/>
    <col min="81" max="83" width="1.7109375" style="20" customWidth="1"/>
    <col min="84" max="86" width="1.7109375" style="25" customWidth="1"/>
    <col min="87" max="16384" width="1.7109375" style="20" customWidth="1"/>
  </cols>
  <sheetData>
    <row r="1" spans="1:159" ht="7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E1" s="58"/>
      <c r="BM1" s="59"/>
      <c r="BN1" s="59"/>
      <c r="BO1" s="59"/>
      <c r="BP1" s="59"/>
      <c r="BQ1" s="59"/>
      <c r="BR1" s="59"/>
      <c r="BS1" s="59"/>
      <c r="BT1" s="59"/>
      <c r="BU1" s="59"/>
      <c r="BV1" s="60"/>
      <c r="BW1" s="60"/>
      <c r="BX1" s="60"/>
      <c r="BY1" s="60"/>
      <c r="BZ1" s="60"/>
      <c r="CA1" s="60"/>
      <c r="CB1" s="60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</row>
    <row r="2" spans="1:159" ht="33" customHeight="1">
      <c r="A2" s="161" t="s">
        <v>34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E2" s="58"/>
      <c r="BV2" s="24"/>
      <c r="BW2" s="24"/>
      <c r="BX2" s="23"/>
      <c r="BY2" s="23"/>
      <c r="BZ2" s="23"/>
      <c r="CA2" s="23"/>
      <c r="CB2" s="23"/>
      <c r="CC2" s="42"/>
      <c r="CD2" s="42"/>
      <c r="CE2" s="42"/>
      <c r="CF2" s="42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</row>
    <row r="3" spans="1:116" s="14" customFormat="1" ht="27" customHeight="1">
      <c r="A3" s="162" t="s">
        <v>35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E3" s="64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65"/>
      <c r="BW3" s="65"/>
      <c r="BX3" s="26"/>
      <c r="BY3" s="26"/>
      <c r="BZ3" s="26"/>
      <c r="CA3" s="26"/>
      <c r="CB3" s="26"/>
      <c r="CC3" s="66"/>
      <c r="CD3" s="66"/>
      <c r="CE3" s="66"/>
      <c r="CF3" s="66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</row>
    <row r="4" spans="1:116" s="2" customFormat="1" ht="15.75">
      <c r="A4" s="163" t="s">
        <v>44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E4" s="6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69"/>
      <c r="BW4" s="69"/>
      <c r="BX4" s="28"/>
      <c r="BY4" s="28"/>
      <c r="BZ4" s="28"/>
      <c r="CA4" s="28"/>
      <c r="CB4" s="28"/>
      <c r="CC4" s="70"/>
      <c r="CD4" s="70"/>
      <c r="CE4" s="70"/>
      <c r="CF4" s="70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</row>
    <row r="5" spans="43:86" s="2" customFormat="1" ht="6" customHeight="1"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49"/>
      <c r="BW5" s="49"/>
      <c r="BX5" s="49"/>
      <c r="BY5" s="49"/>
      <c r="BZ5" s="49"/>
      <c r="CA5" s="49"/>
      <c r="CB5" s="49"/>
      <c r="CF5" s="29"/>
      <c r="CG5" s="29"/>
      <c r="CH5" s="29"/>
    </row>
    <row r="6" spans="12:86" s="2" customFormat="1" ht="15.75">
      <c r="L6" s="3" t="s">
        <v>0</v>
      </c>
      <c r="M6" s="93" t="s">
        <v>1</v>
      </c>
      <c r="N6" s="93"/>
      <c r="O6" s="93"/>
      <c r="P6" s="93"/>
      <c r="Q6" s="93"/>
      <c r="R6" s="93"/>
      <c r="S6" s="93"/>
      <c r="T6" s="93"/>
      <c r="U6" s="2" t="s">
        <v>2</v>
      </c>
      <c r="Y6" s="94">
        <v>39767</v>
      </c>
      <c r="Z6" s="94"/>
      <c r="AA6" s="94"/>
      <c r="AB6" s="94"/>
      <c r="AC6" s="94"/>
      <c r="AD6" s="94"/>
      <c r="AE6" s="94"/>
      <c r="AF6" s="94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49"/>
      <c r="BW6" s="49"/>
      <c r="BX6" s="49"/>
      <c r="BY6" s="49"/>
      <c r="BZ6" s="49"/>
      <c r="CA6" s="49"/>
      <c r="CB6" s="49"/>
      <c r="CF6" s="29"/>
      <c r="CG6" s="29"/>
      <c r="CH6" s="29"/>
    </row>
    <row r="7" spans="43:86" s="2" customFormat="1" ht="6" customHeight="1"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49"/>
      <c r="BW7" s="49"/>
      <c r="BX7" s="49"/>
      <c r="BY7" s="49"/>
      <c r="BZ7" s="49"/>
      <c r="CA7" s="49"/>
      <c r="CB7" s="49"/>
      <c r="CF7" s="29"/>
      <c r="CG7" s="29"/>
      <c r="CH7" s="29"/>
    </row>
    <row r="8" spans="2:86" s="2" customFormat="1" ht="15">
      <c r="B8" s="95" t="s">
        <v>36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49"/>
      <c r="BW8" s="49"/>
      <c r="BX8" s="49"/>
      <c r="BY8" s="49"/>
      <c r="BZ8" s="49"/>
      <c r="CA8" s="49"/>
      <c r="CB8" s="49"/>
      <c r="CF8" s="29"/>
      <c r="CG8" s="29"/>
      <c r="CH8" s="29"/>
    </row>
    <row r="9" spans="57:86" s="2" customFormat="1" ht="6" customHeight="1"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49"/>
      <c r="BW9" s="49"/>
      <c r="BX9" s="49"/>
      <c r="BY9" s="49"/>
      <c r="BZ9" s="49"/>
      <c r="CA9" s="49"/>
      <c r="CB9" s="49"/>
      <c r="CF9" s="29"/>
      <c r="CG9" s="29"/>
      <c r="CH9" s="29"/>
    </row>
    <row r="10" spans="7:86" s="2" customFormat="1" ht="15.75">
      <c r="G10" s="6" t="s">
        <v>3</v>
      </c>
      <c r="H10" s="101">
        <v>0.5</v>
      </c>
      <c r="I10" s="101"/>
      <c r="J10" s="101"/>
      <c r="K10" s="101"/>
      <c r="L10" s="101"/>
      <c r="M10" s="7" t="s">
        <v>4</v>
      </c>
      <c r="T10" s="6" t="s">
        <v>5</v>
      </c>
      <c r="U10" s="103">
        <v>1</v>
      </c>
      <c r="V10" s="103" t="s">
        <v>6</v>
      </c>
      <c r="W10" s="21" t="s">
        <v>30</v>
      </c>
      <c r="X10" s="100">
        <v>0.007638888888888889</v>
      </c>
      <c r="Y10" s="100"/>
      <c r="Z10" s="100"/>
      <c r="AA10" s="100"/>
      <c r="AB10" s="100"/>
      <c r="AC10" s="7" t="s">
        <v>7</v>
      </c>
      <c r="AK10" s="6" t="s">
        <v>8</v>
      </c>
      <c r="AL10" s="100">
        <v>0.0006944444444444445</v>
      </c>
      <c r="AM10" s="100"/>
      <c r="AN10" s="100"/>
      <c r="AO10" s="100"/>
      <c r="AP10" s="100"/>
      <c r="AQ10" s="7" t="s">
        <v>7</v>
      </c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49"/>
      <c r="BW10" s="49"/>
      <c r="BX10" s="49"/>
      <c r="BY10" s="49"/>
      <c r="BZ10" s="49"/>
      <c r="CA10" s="49"/>
      <c r="CB10" s="49"/>
      <c r="CF10" s="29"/>
      <c r="CG10" s="29"/>
      <c r="CH10" s="29"/>
    </row>
    <row r="11" spans="1:86" s="18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50"/>
      <c r="BW11" s="50"/>
      <c r="BX11" s="50"/>
      <c r="BY11" s="50"/>
      <c r="BZ11" s="50"/>
      <c r="CA11" s="50"/>
      <c r="CB11" s="50"/>
      <c r="CF11" s="25"/>
      <c r="CG11" s="25"/>
      <c r="CH11" s="25"/>
    </row>
    <row r="12" spans="1:86" s="18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50"/>
      <c r="BW12" s="50"/>
      <c r="BX12" s="50"/>
      <c r="BY12" s="50"/>
      <c r="BZ12" s="50"/>
      <c r="CA12" s="50"/>
      <c r="CB12" s="50"/>
      <c r="CF12" s="25"/>
      <c r="CG12" s="25"/>
      <c r="CH12" s="25"/>
    </row>
    <row r="13" spans="1:86" s="18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50"/>
      <c r="BW13" s="50"/>
      <c r="BX13" s="50"/>
      <c r="BY13" s="50"/>
      <c r="BZ13" s="50"/>
      <c r="CA13" s="50"/>
      <c r="CB13" s="50"/>
      <c r="CF13" s="25"/>
      <c r="CG13" s="25"/>
      <c r="CH13" s="25"/>
    </row>
    <row r="14" spans="1:86" s="18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50"/>
      <c r="BW14" s="50"/>
      <c r="BX14" s="50"/>
      <c r="BY14" s="50"/>
      <c r="BZ14" s="50"/>
      <c r="CA14" s="50"/>
      <c r="CB14" s="50"/>
      <c r="CF14" s="25"/>
      <c r="CG14" s="25"/>
      <c r="CH14" s="25"/>
    </row>
    <row r="15" spans="1:61" s="18" customFormat="1" ht="16.5" thickBot="1">
      <c r="A15"/>
      <c r="B15" s="96" t="s">
        <v>37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Z15" s="99"/>
      <c r="AA15"/>
      <c r="AB15"/>
      <c r="AC15"/>
      <c r="AD15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50"/>
      <c r="AX15" s="50"/>
      <c r="AY15" s="50"/>
      <c r="AZ15" s="50"/>
      <c r="BA15" s="50"/>
      <c r="BB15" s="50"/>
      <c r="BC15" s="50"/>
      <c r="BG15" s="25"/>
      <c r="BH15" s="25"/>
      <c r="BI15" s="25"/>
    </row>
    <row r="16" spans="1:61" s="18" customFormat="1" ht="15">
      <c r="A16"/>
      <c r="B16" s="106" t="s">
        <v>10</v>
      </c>
      <c r="C16" s="107"/>
      <c r="D16" s="102" t="s">
        <v>39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8"/>
      <c r="Z16" s="109"/>
      <c r="AA16"/>
      <c r="AB16"/>
      <c r="AC16"/>
      <c r="AD16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50"/>
      <c r="AX16" s="50"/>
      <c r="AY16" s="50"/>
      <c r="AZ16" s="50"/>
      <c r="BA16" s="50"/>
      <c r="BB16" s="50"/>
      <c r="BC16" s="50"/>
      <c r="BG16" s="25"/>
      <c r="BH16" s="25"/>
      <c r="BI16" s="25"/>
    </row>
    <row r="17" spans="1:61" s="18" customFormat="1" ht="15">
      <c r="A17"/>
      <c r="B17" s="106" t="s">
        <v>11</v>
      </c>
      <c r="C17" s="107"/>
      <c r="D17" s="102" t="s">
        <v>40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8"/>
      <c r="Z17" s="109"/>
      <c r="AA17"/>
      <c r="AB17"/>
      <c r="AC17"/>
      <c r="AD17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50"/>
      <c r="AX17" s="50"/>
      <c r="AY17" s="50"/>
      <c r="AZ17" s="50"/>
      <c r="BA17" s="50"/>
      <c r="BB17" s="50"/>
      <c r="BC17" s="50"/>
      <c r="BG17" s="25"/>
      <c r="BH17" s="25"/>
      <c r="BI17" s="25"/>
    </row>
    <row r="18" spans="1:61" s="18" customFormat="1" ht="15">
      <c r="A18"/>
      <c r="B18" s="106" t="s">
        <v>12</v>
      </c>
      <c r="C18" s="107"/>
      <c r="D18" s="102" t="s">
        <v>41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8"/>
      <c r="Z18" s="109"/>
      <c r="AA18"/>
      <c r="AB18"/>
      <c r="AC18"/>
      <c r="AD18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50"/>
      <c r="AX18" s="50"/>
      <c r="AY18" s="50"/>
      <c r="AZ18" s="50"/>
      <c r="BA18" s="50"/>
      <c r="BB18" s="50"/>
      <c r="BC18" s="50"/>
      <c r="BG18" s="25"/>
      <c r="BH18" s="25"/>
      <c r="BI18" s="25"/>
    </row>
    <row r="19" spans="1:61" s="18" customFormat="1" ht="15">
      <c r="A19"/>
      <c r="B19" s="106" t="s">
        <v>13</v>
      </c>
      <c r="C19" s="107"/>
      <c r="D19" s="102" t="s">
        <v>33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8"/>
      <c r="Z19" s="109"/>
      <c r="AA19"/>
      <c r="AB19"/>
      <c r="AC19"/>
      <c r="AD19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50"/>
      <c r="AX19" s="50"/>
      <c r="AY19" s="50"/>
      <c r="AZ19" s="50"/>
      <c r="BA19" s="50"/>
      <c r="BB19" s="50"/>
      <c r="BC19" s="50"/>
      <c r="BG19" s="25"/>
      <c r="BH19" s="25"/>
      <c r="BI19" s="25"/>
    </row>
    <row r="20" spans="1:61" s="18" customFormat="1" ht="15">
      <c r="A20"/>
      <c r="B20" s="106" t="s">
        <v>14</v>
      </c>
      <c r="C20" s="107"/>
      <c r="D20" s="102" t="s">
        <v>42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8"/>
      <c r="Z20" s="109"/>
      <c r="AA20"/>
      <c r="AB20"/>
      <c r="AC20"/>
      <c r="AD20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50"/>
      <c r="AX20" s="50"/>
      <c r="AY20" s="50"/>
      <c r="AZ20" s="50"/>
      <c r="BA20" s="50"/>
      <c r="BB20" s="50"/>
      <c r="BC20" s="50"/>
      <c r="BG20" s="25"/>
      <c r="BH20" s="25"/>
      <c r="BI20" s="25"/>
    </row>
    <row r="21" spans="1:61" s="18" customFormat="1" ht="15.75" thickBot="1">
      <c r="A21"/>
      <c r="B21" s="104" t="s">
        <v>31</v>
      </c>
      <c r="C21" s="105"/>
      <c r="D21" s="112" t="s">
        <v>43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0"/>
      <c r="Z21" s="111"/>
      <c r="AA21"/>
      <c r="AB21"/>
      <c r="AC21"/>
      <c r="AD21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50"/>
      <c r="AX21" s="50"/>
      <c r="AY21" s="50"/>
      <c r="AZ21" s="50"/>
      <c r="BA21" s="50"/>
      <c r="BB21" s="50"/>
      <c r="BC21" s="50"/>
      <c r="BG21" s="25"/>
      <c r="BH21" s="25"/>
      <c r="BI21" s="25"/>
    </row>
    <row r="22" spans="1:86" s="18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0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50"/>
      <c r="BW22" s="50"/>
      <c r="BX22" s="50"/>
      <c r="BY22" s="50"/>
      <c r="BZ22" s="50"/>
      <c r="CA22" s="50"/>
      <c r="CB22" s="50"/>
      <c r="CF22" s="25"/>
      <c r="CG22" s="25"/>
      <c r="CH22" s="25"/>
    </row>
    <row r="23" spans="1:86" s="18" customFormat="1" ht="12.75">
      <c r="A23"/>
      <c r="B23" s="1" t="s">
        <v>24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50"/>
      <c r="BW23" s="50"/>
      <c r="BX23" s="50"/>
      <c r="BY23" s="50"/>
      <c r="BZ23" s="50"/>
      <c r="CA23" s="50"/>
      <c r="CB23" s="50"/>
      <c r="CF23" s="25"/>
      <c r="CG23" s="25"/>
      <c r="CH23" s="25"/>
    </row>
    <row r="24" spans="1:86" s="18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50"/>
      <c r="BW24" s="50"/>
      <c r="BX24" s="50"/>
      <c r="BY24" s="50"/>
      <c r="BZ24" s="50"/>
      <c r="CA24" s="50"/>
      <c r="CB24" s="50"/>
      <c r="CF24" s="25"/>
      <c r="CG24" s="25"/>
      <c r="CH24" s="25"/>
    </row>
    <row r="25" spans="1:86" s="43" customFormat="1" ht="16.5" customHeight="1" thickBot="1">
      <c r="A25" s="4"/>
      <c r="B25" s="121" t="s">
        <v>16</v>
      </c>
      <c r="C25" s="122"/>
      <c r="D25" s="113" t="s">
        <v>32</v>
      </c>
      <c r="E25" s="114"/>
      <c r="F25" s="115"/>
      <c r="G25" s="113" t="s">
        <v>17</v>
      </c>
      <c r="H25" s="114"/>
      <c r="I25" s="115"/>
      <c r="J25" s="124" t="s">
        <v>19</v>
      </c>
      <c r="K25" s="125"/>
      <c r="L25" s="125"/>
      <c r="M25" s="125"/>
      <c r="N25" s="126"/>
      <c r="O25" s="113" t="s">
        <v>20</v>
      </c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5"/>
      <c r="AW25" s="113" t="s">
        <v>23</v>
      </c>
      <c r="AX25" s="114"/>
      <c r="AY25" s="114"/>
      <c r="AZ25" s="114"/>
      <c r="BA25" s="115"/>
      <c r="BB25" s="113"/>
      <c r="BC25" s="123"/>
      <c r="BD25" s="19"/>
      <c r="BE25" s="30"/>
      <c r="BF25" s="31" t="s">
        <v>29</v>
      </c>
      <c r="BG25" s="32"/>
      <c r="BH25" s="32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51"/>
      <c r="BW25" s="51"/>
      <c r="BX25" s="51"/>
      <c r="BY25" s="51"/>
      <c r="BZ25" s="51"/>
      <c r="CA25" s="51"/>
      <c r="CB25" s="51"/>
      <c r="CC25" s="52"/>
      <c r="CD25" s="52"/>
      <c r="CE25" s="52"/>
      <c r="CF25" s="33"/>
      <c r="CG25" s="33"/>
      <c r="CH25" s="33"/>
    </row>
    <row r="26" spans="2:86" s="5" customFormat="1" ht="18" customHeight="1">
      <c r="B26" s="118">
        <v>1</v>
      </c>
      <c r="C26" s="119"/>
      <c r="D26" s="119">
        <v>1</v>
      </c>
      <c r="E26" s="119"/>
      <c r="F26" s="119"/>
      <c r="G26" s="119" t="s">
        <v>18</v>
      </c>
      <c r="H26" s="119"/>
      <c r="I26" s="120"/>
      <c r="J26" s="79">
        <f>$H$10</f>
        <v>0.5</v>
      </c>
      <c r="K26" s="79"/>
      <c r="L26" s="79"/>
      <c r="M26" s="79"/>
      <c r="N26" s="79"/>
      <c r="O26" s="116" t="str">
        <f>D16</f>
        <v>JSG Oberau/Höchst 2</v>
      </c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5" t="s">
        <v>22</v>
      </c>
      <c r="AF26" s="116" t="str">
        <f>D17</f>
        <v>FC Germ. Ortenberg</v>
      </c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7"/>
      <c r="AW26" s="89">
        <v>1</v>
      </c>
      <c r="AX26" s="91"/>
      <c r="AY26" s="15" t="s">
        <v>21</v>
      </c>
      <c r="AZ26" s="91">
        <v>0</v>
      </c>
      <c r="BA26" s="92"/>
      <c r="BB26" s="89" t="s">
        <v>45</v>
      </c>
      <c r="BC26" s="90"/>
      <c r="BE26" s="30"/>
      <c r="BF26" s="34">
        <f aca="true" t="shared" si="0" ref="BF26:BF40">IF(ISBLANK(AW26),"0",IF(AW26&gt;AZ26,3,IF(AW26=AZ26,1,0)))</f>
        <v>3</v>
      </c>
      <c r="BG26" s="34" t="s">
        <v>21</v>
      </c>
      <c r="BH26" s="34">
        <f aca="true" t="shared" si="1" ref="BH26:BH40">IF(ISBLANK(AZ26),"0",IF(AZ26&gt;AW26,3,IF(AZ26=AW26,1,0)))</f>
        <v>0</v>
      </c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51"/>
      <c r="BW26" s="51"/>
      <c r="BX26" s="51"/>
      <c r="BY26" s="51"/>
      <c r="BZ26" s="51"/>
      <c r="CA26" s="51"/>
      <c r="CB26" s="51"/>
      <c r="CF26" s="35"/>
      <c r="CG26" s="35"/>
      <c r="CH26" s="35"/>
    </row>
    <row r="27" spans="1:86" s="19" customFormat="1" ht="18" customHeight="1">
      <c r="A27" s="4"/>
      <c r="B27" s="127">
        <v>3</v>
      </c>
      <c r="C27" s="128"/>
      <c r="D27" s="128">
        <v>1</v>
      </c>
      <c r="E27" s="128"/>
      <c r="F27" s="128"/>
      <c r="G27" s="128" t="s">
        <v>18</v>
      </c>
      <c r="H27" s="128"/>
      <c r="I27" s="129"/>
      <c r="J27" s="79">
        <f>J26+$U$10*$X$10+$AL$10</f>
        <v>0.5083333333333333</v>
      </c>
      <c r="K27" s="79"/>
      <c r="L27" s="79"/>
      <c r="M27" s="79"/>
      <c r="N27" s="79"/>
      <c r="O27" s="88" t="str">
        <f>D18</f>
        <v>Eintracht Oberursel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" t="s">
        <v>22</v>
      </c>
      <c r="AF27" s="88" t="str">
        <f>D19</f>
        <v>JSG Ranstadt</v>
      </c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130"/>
      <c r="AW27" s="131">
        <v>0</v>
      </c>
      <c r="AX27" s="132"/>
      <c r="AY27" s="8" t="s">
        <v>21</v>
      </c>
      <c r="AZ27" s="132">
        <v>0</v>
      </c>
      <c r="BA27" s="133"/>
      <c r="BB27" s="131" t="s">
        <v>45</v>
      </c>
      <c r="BC27" s="134"/>
      <c r="BE27" s="30"/>
      <c r="BF27" s="34">
        <f t="shared" si="0"/>
        <v>1</v>
      </c>
      <c r="BG27" s="34" t="s">
        <v>21</v>
      </c>
      <c r="BH27" s="34">
        <f t="shared" si="1"/>
        <v>1</v>
      </c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53"/>
      <c r="BW27" s="53"/>
      <c r="BX27" s="53"/>
      <c r="BY27" s="53"/>
      <c r="BZ27" s="53"/>
      <c r="CA27" s="53"/>
      <c r="CB27" s="53"/>
      <c r="CF27" s="33"/>
      <c r="CG27" s="33"/>
      <c r="CH27" s="33"/>
    </row>
    <row r="28" spans="1:86" s="19" customFormat="1" ht="18" customHeight="1" thickBot="1">
      <c r="A28" s="4"/>
      <c r="B28" s="127">
        <v>5</v>
      </c>
      <c r="C28" s="128"/>
      <c r="D28" s="128">
        <v>1</v>
      </c>
      <c r="E28" s="128"/>
      <c r="F28" s="128"/>
      <c r="G28" s="128" t="s">
        <v>18</v>
      </c>
      <c r="H28" s="128"/>
      <c r="I28" s="129"/>
      <c r="J28" s="136">
        <f>J27+$U$10*$X$10+$AL$10</f>
        <v>0.5166666666666666</v>
      </c>
      <c r="K28" s="136"/>
      <c r="L28" s="136"/>
      <c r="M28" s="136"/>
      <c r="N28" s="136"/>
      <c r="O28" s="88" t="str">
        <f>D20</f>
        <v>Germ. Weilbach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" t="s">
        <v>22</v>
      </c>
      <c r="AF28" s="88" t="str">
        <f>D21</f>
        <v>Eintracht SF Windecken</v>
      </c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130"/>
      <c r="AW28" s="131">
        <v>0</v>
      </c>
      <c r="AX28" s="132"/>
      <c r="AY28" s="8" t="s">
        <v>21</v>
      </c>
      <c r="AZ28" s="132">
        <v>1</v>
      </c>
      <c r="BA28" s="133"/>
      <c r="BB28" s="131" t="s">
        <v>46</v>
      </c>
      <c r="BC28" s="134"/>
      <c r="BE28" s="30"/>
      <c r="BF28" s="34">
        <f t="shared" si="0"/>
        <v>0</v>
      </c>
      <c r="BG28" s="34" t="s">
        <v>21</v>
      </c>
      <c r="BH28" s="34">
        <f t="shared" si="1"/>
        <v>3</v>
      </c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53"/>
      <c r="BW28" s="53"/>
      <c r="BX28" s="53"/>
      <c r="BY28" s="53"/>
      <c r="BZ28" s="53"/>
      <c r="CA28" s="53"/>
      <c r="CB28" s="53"/>
      <c r="CF28" s="33"/>
      <c r="CG28" s="33"/>
      <c r="CH28" s="33"/>
    </row>
    <row r="29" spans="1:86" s="19" customFormat="1" ht="18" customHeight="1">
      <c r="A29" s="4"/>
      <c r="B29" s="118">
        <v>7</v>
      </c>
      <c r="C29" s="119"/>
      <c r="D29" s="119">
        <v>1</v>
      </c>
      <c r="E29" s="119"/>
      <c r="F29" s="119"/>
      <c r="G29" s="119" t="s">
        <v>18</v>
      </c>
      <c r="H29" s="119"/>
      <c r="I29" s="120"/>
      <c r="J29" s="135">
        <f>J28+$U$10*$X$10+$AL$10</f>
        <v>0.5249999999999999</v>
      </c>
      <c r="K29" s="135"/>
      <c r="L29" s="135"/>
      <c r="M29" s="135"/>
      <c r="N29" s="135"/>
      <c r="O29" s="116" t="str">
        <f>D16</f>
        <v>JSG Oberau/Höchst 2</v>
      </c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5" t="s">
        <v>22</v>
      </c>
      <c r="AF29" s="116" t="str">
        <f>D18</f>
        <v>Eintracht Oberursel</v>
      </c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7"/>
      <c r="AW29" s="89">
        <v>0</v>
      </c>
      <c r="AX29" s="91"/>
      <c r="AY29" s="15" t="s">
        <v>21</v>
      </c>
      <c r="AZ29" s="91">
        <v>0</v>
      </c>
      <c r="BA29" s="92"/>
      <c r="BB29" s="89" t="s">
        <v>46</v>
      </c>
      <c r="BC29" s="90"/>
      <c r="BD29" s="16"/>
      <c r="BE29" s="30"/>
      <c r="BF29" s="34">
        <f t="shared" si="0"/>
        <v>1</v>
      </c>
      <c r="BG29" s="34" t="s">
        <v>21</v>
      </c>
      <c r="BH29" s="34">
        <f t="shared" si="1"/>
        <v>1</v>
      </c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53"/>
      <c r="BW29" s="53"/>
      <c r="BX29" s="53"/>
      <c r="BY29" s="53"/>
      <c r="BZ29" s="53"/>
      <c r="CA29" s="53"/>
      <c r="CB29" s="53"/>
      <c r="CF29" s="33"/>
      <c r="CG29" s="33"/>
      <c r="CH29" s="33"/>
    </row>
    <row r="30" spans="1:86" s="19" customFormat="1" ht="18" customHeight="1">
      <c r="A30" s="4"/>
      <c r="B30" s="127">
        <v>9</v>
      </c>
      <c r="C30" s="128"/>
      <c r="D30" s="128">
        <v>1</v>
      </c>
      <c r="E30" s="128"/>
      <c r="F30" s="128"/>
      <c r="G30" s="128" t="s">
        <v>18</v>
      </c>
      <c r="H30" s="128"/>
      <c r="I30" s="129"/>
      <c r="J30" s="79">
        <f aca="true" t="shared" si="2" ref="J30:J40">J29+$U$10*$X$10+$AL$10</f>
        <v>0.5333333333333332</v>
      </c>
      <c r="K30" s="79"/>
      <c r="L30" s="79"/>
      <c r="M30" s="79"/>
      <c r="N30" s="79"/>
      <c r="O30" s="88" t="str">
        <f>D17</f>
        <v>FC Germ. Ortenberg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" t="s">
        <v>22</v>
      </c>
      <c r="AF30" s="88" t="str">
        <f>D20</f>
        <v>Germ. Weilbach</v>
      </c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130"/>
      <c r="AW30" s="131">
        <v>1</v>
      </c>
      <c r="AX30" s="132"/>
      <c r="AY30" s="8" t="s">
        <v>21</v>
      </c>
      <c r="AZ30" s="132">
        <v>0</v>
      </c>
      <c r="BA30" s="133"/>
      <c r="BB30" s="131" t="s">
        <v>45</v>
      </c>
      <c r="BC30" s="134"/>
      <c r="BD30" s="16"/>
      <c r="BE30" s="30"/>
      <c r="BF30" s="34">
        <f t="shared" si="0"/>
        <v>3</v>
      </c>
      <c r="BG30" s="34" t="s">
        <v>21</v>
      </c>
      <c r="BH30" s="34">
        <f t="shared" si="1"/>
        <v>0</v>
      </c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53"/>
      <c r="BW30" s="53"/>
      <c r="BX30" s="53"/>
      <c r="BY30" s="53"/>
      <c r="BZ30" s="53"/>
      <c r="CA30" s="53"/>
      <c r="CB30" s="53"/>
      <c r="CF30" s="33"/>
      <c r="CG30" s="33"/>
      <c r="CH30" s="33"/>
    </row>
    <row r="31" spans="1:86" s="19" customFormat="1" ht="18" customHeight="1" thickBot="1">
      <c r="A31" s="4"/>
      <c r="B31" s="127">
        <v>11</v>
      </c>
      <c r="C31" s="128"/>
      <c r="D31" s="128">
        <v>1</v>
      </c>
      <c r="E31" s="128"/>
      <c r="F31" s="128"/>
      <c r="G31" s="128" t="s">
        <v>18</v>
      </c>
      <c r="H31" s="128"/>
      <c r="I31" s="129"/>
      <c r="J31" s="136">
        <f t="shared" si="2"/>
        <v>0.5416666666666665</v>
      </c>
      <c r="K31" s="136"/>
      <c r="L31" s="136"/>
      <c r="M31" s="136"/>
      <c r="N31" s="136"/>
      <c r="O31" s="88" t="str">
        <f>D19</f>
        <v>JSG Ranstadt</v>
      </c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" t="s">
        <v>22</v>
      </c>
      <c r="AF31" s="88" t="str">
        <f>D21</f>
        <v>Eintracht SF Windecken</v>
      </c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130"/>
      <c r="AW31" s="131">
        <v>0</v>
      </c>
      <c r="AX31" s="132"/>
      <c r="AY31" s="8" t="s">
        <v>21</v>
      </c>
      <c r="AZ31" s="132">
        <v>2</v>
      </c>
      <c r="BA31" s="133"/>
      <c r="BB31" s="131" t="s">
        <v>45</v>
      </c>
      <c r="BC31" s="134"/>
      <c r="BD31" s="16"/>
      <c r="BE31" s="30"/>
      <c r="BF31" s="34">
        <f t="shared" si="0"/>
        <v>0</v>
      </c>
      <c r="BG31" s="34" t="s">
        <v>21</v>
      </c>
      <c r="BH31" s="34">
        <f t="shared" si="1"/>
        <v>3</v>
      </c>
      <c r="BI31" s="30"/>
      <c r="BJ31" s="30"/>
      <c r="BK31" s="23"/>
      <c r="BL31" s="23"/>
      <c r="BM31" s="23"/>
      <c r="BN31" s="23"/>
      <c r="BO31" s="23"/>
      <c r="BP31" s="23"/>
      <c r="BQ31" s="23"/>
      <c r="BR31" s="23"/>
      <c r="BS31" s="23"/>
      <c r="BT31" s="30"/>
      <c r="BU31" s="30"/>
      <c r="BV31" s="53"/>
      <c r="BW31" s="53"/>
      <c r="BX31" s="53"/>
      <c r="BY31" s="53"/>
      <c r="BZ31" s="53"/>
      <c r="CA31" s="53"/>
      <c r="CB31" s="53"/>
      <c r="CF31" s="33"/>
      <c r="CG31" s="33"/>
      <c r="CH31" s="33"/>
    </row>
    <row r="32" spans="1:86" s="19" customFormat="1" ht="18" customHeight="1">
      <c r="A32" s="4"/>
      <c r="B32" s="118">
        <v>13</v>
      </c>
      <c r="C32" s="119"/>
      <c r="D32" s="119">
        <v>1</v>
      </c>
      <c r="E32" s="119"/>
      <c r="F32" s="119"/>
      <c r="G32" s="119" t="s">
        <v>18</v>
      </c>
      <c r="H32" s="119"/>
      <c r="I32" s="120"/>
      <c r="J32" s="135">
        <f t="shared" si="2"/>
        <v>0.5499999999999998</v>
      </c>
      <c r="K32" s="135"/>
      <c r="L32" s="135"/>
      <c r="M32" s="135"/>
      <c r="N32" s="135"/>
      <c r="O32" s="116" t="str">
        <f>D16</f>
        <v>JSG Oberau/Höchst 2</v>
      </c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5" t="s">
        <v>22</v>
      </c>
      <c r="AF32" s="116" t="str">
        <f>D20</f>
        <v>Germ. Weilbach</v>
      </c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7"/>
      <c r="AW32" s="89">
        <v>0</v>
      </c>
      <c r="AX32" s="91"/>
      <c r="AY32" s="15" t="s">
        <v>21</v>
      </c>
      <c r="AZ32" s="91">
        <v>1</v>
      </c>
      <c r="BA32" s="92"/>
      <c r="BB32" s="89" t="s">
        <v>46</v>
      </c>
      <c r="BC32" s="90"/>
      <c r="BD32" s="16"/>
      <c r="BE32" s="30"/>
      <c r="BF32" s="34">
        <f t="shared" si="0"/>
        <v>0</v>
      </c>
      <c r="BG32" s="34" t="s">
        <v>21</v>
      </c>
      <c r="BH32" s="34">
        <f t="shared" si="1"/>
        <v>3</v>
      </c>
      <c r="BI32" s="30"/>
      <c r="BJ32" s="30"/>
      <c r="BK32" s="36"/>
      <c r="BL32" s="36"/>
      <c r="BM32" s="40" t="str">
        <f>$D$21</f>
        <v>Eintracht SF Windecken</v>
      </c>
      <c r="BN32" s="38">
        <f>SUM($BH$28+$BH$31+$BF$34+$BF$36+$BF$38)</f>
        <v>11</v>
      </c>
      <c r="BO32" s="38">
        <f>SUM($AZ$28+$AZ$31+$AW$34+$AW$36+$AW$38)</f>
        <v>4</v>
      </c>
      <c r="BP32" s="39" t="s">
        <v>21</v>
      </c>
      <c r="BQ32" s="38">
        <f>SUM($AW$28+$AW$31+$AZ$34+$AZ$36+$AZ$38)</f>
        <v>0</v>
      </c>
      <c r="BR32" s="38">
        <f aca="true" t="shared" si="3" ref="BR32:BR37">SUM(BO32-BQ32)</f>
        <v>4</v>
      </c>
      <c r="BS32" s="38"/>
      <c r="BT32" s="30"/>
      <c r="BU32" s="30"/>
      <c r="BV32" s="53"/>
      <c r="BW32" s="53"/>
      <c r="BX32" s="53"/>
      <c r="BY32" s="53"/>
      <c r="BZ32" s="53"/>
      <c r="CA32" s="53"/>
      <c r="CB32" s="53"/>
      <c r="CF32" s="33"/>
      <c r="CG32" s="33"/>
      <c r="CH32" s="33"/>
    </row>
    <row r="33" spans="1:86" s="19" customFormat="1" ht="18" customHeight="1">
      <c r="A33" s="4"/>
      <c r="B33" s="127">
        <v>15</v>
      </c>
      <c r="C33" s="128"/>
      <c r="D33" s="128">
        <v>1</v>
      </c>
      <c r="E33" s="128"/>
      <c r="F33" s="128"/>
      <c r="G33" s="128" t="s">
        <v>18</v>
      </c>
      <c r="H33" s="128"/>
      <c r="I33" s="129"/>
      <c r="J33" s="79">
        <f t="shared" si="2"/>
        <v>0.5583333333333331</v>
      </c>
      <c r="K33" s="79"/>
      <c r="L33" s="79"/>
      <c r="M33" s="79"/>
      <c r="N33" s="79"/>
      <c r="O33" s="88" t="str">
        <f>D17</f>
        <v>FC Germ. Ortenberg</v>
      </c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" t="s">
        <v>22</v>
      </c>
      <c r="AF33" s="88" t="str">
        <f>D19</f>
        <v>JSG Ranstadt</v>
      </c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130"/>
      <c r="AW33" s="131">
        <v>0</v>
      </c>
      <c r="AX33" s="132"/>
      <c r="AY33" s="8" t="s">
        <v>21</v>
      </c>
      <c r="AZ33" s="132">
        <v>0</v>
      </c>
      <c r="BA33" s="133"/>
      <c r="BB33" s="131" t="s">
        <v>46</v>
      </c>
      <c r="BC33" s="134"/>
      <c r="BD33" s="16"/>
      <c r="BE33" s="30"/>
      <c r="BF33" s="34">
        <f t="shared" si="0"/>
        <v>1</v>
      </c>
      <c r="BG33" s="34" t="s">
        <v>21</v>
      </c>
      <c r="BH33" s="34">
        <f t="shared" si="1"/>
        <v>1</v>
      </c>
      <c r="BI33" s="30"/>
      <c r="BJ33" s="30"/>
      <c r="BK33" s="36"/>
      <c r="BL33" s="36"/>
      <c r="BM33" s="40" t="str">
        <f>$D$19</f>
        <v>JSG Ranstadt</v>
      </c>
      <c r="BN33" s="38">
        <f>SUM($BH$27+$BF$31+$BH$33+$BF$35+$BH$40)</f>
        <v>6</v>
      </c>
      <c r="BO33" s="38">
        <f>SUM($AZ$27+$AW$31+$AZ$33+$AW$35+$AZ$40)</f>
        <v>3</v>
      </c>
      <c r="BP33" s="39" t="s">
        <v>21</v>
      </c>
      <c r="BQ33" s="38">
        <f>SUM($AW$27+$AZ$31+$AW$33+$AZ$35+$AW$40)</f>
        <v>2</v>
      </c>
      <c r="BR33" s="38">
        <f t="shared" si="3"/>
        <v>1</v>
      </c>
      <c r="BS33" s="38"/>
      <c r="BT33" s="30"/>
      <c r="BU33" s="30"/>
      <c r="BV33" s="53"/>
      <c r="BW33" s="53"/>
      <c r="BX33" s="53"/>
      <c r="BY33" s="53"/>
      <c r="BZ33" s="53"/>
      <c r="CA33" s="53"/>
      <c r="CB33" s="53"/>
      <c r="CF33" s="33"/>
      <c r="CG33" s="33"/>
      <c r="CH33" s="33"/>
    </row>
    <row r="34" spans="1:86" s="19" customFormat="1" ht="18" customHeight="1" thickBot="1">
      <c r="A34" s="4"/>
      <c r="B34" s="127">
        <v>17</v>
      </c>
      <c r="C34" s="128"/>
      <c r="D34" s="128">
        <v>1</v>
      </c>
      <c r="E34" s="128"/>
      <c r="F34" s="128"/>
      <c r="G34" s="128" t="s">
        <v>18</v>
      </c>
      <c r="H34" s="128"/>
      <c r="I34" s="129"/>
      <c r="J34" s="136">
        <f t="shared" si="2"/>
        <v>0.5666666666666664</v>
      </c>
      <c r="K34" s="136"/>
      <c r="L34" s="136"/>
      <c r="M34" s="136"/>
      <c r="N34" s="136"/>
      <c r="O34" s="88" t="str">
        <f>D21</f>
        <v>Eintracht SF Windecken</v>
      </c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" t="s">
        <v>22</v>
      </c>
      <c r="AF34" s="88" t="str">
        <f>D18</f>
        <v>Eintracht Oberursel</v>
      </c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130"/>
      <c r="AW34" s="131">
        <v>1</v>
      </c>
      <c r="AX34" s="132"/>
      <c r="AY34" s="8" t="s">
        <v>21</v>
      </c>
      <c r="AZ34" s="132">
        <v>0</v>
      </c>
      <c r="BA34" s="133"/>
      <c r="BB34" s="131" t="s">
        <v>45</v>
      </c>
      <c r="BC34" s="134"/>
      <c r="BD34" s="16"/>
      <c r="BE34" s="30"/>
      <c r="BF34" s="34">
        <f t="shared" si="0"/>
        <v>3</v>
      </c>
      <c r="BG34" s="34" t="s">
        <v>21</v>
      </c>
      <c r="BH34" s="34">
        <f t="shared" si="1"/>
        <v>0</v>
      </c>
      <c r="BI34" s="30"/>
      <c r="BJ34" s="30"/>
      <c r="BK34" s="36"/>
      <c r="BL34" s="36"/>
      <c r="BM34" s="40" t="str">
        <f>$D$17</f>
        <v>FC Germ. Ortenberg</v>
      </c>
      <c r="BN34" s="38">
        <f>SUM($BH$26+$BF$30+$BF$33+$BH$36+$BF$39)</f>
        <v>6</v>
      </c>
      <c r="BO34" s="38">
        <f>SUM($AZ$26+$AW$30+$AW$33+$AZ$36+$AW$39)</f>
        <v>1</v>
      </c>
      <c r="BP34" s="39" t="s">
        <v>21</v>
      </c>
      <c r="BQ34" s="38">
        <f>SUM($AW$26+$AZ$30+$AZ$33+$AW$36+$AZ$39)</f>
        <v>1</v>
      </c>
      <c r="BR34" s="38">
        <f t="shared" si="3"/>
        <v>0</v>
      </c>
      <c r="BS34" s="38"/>
      <c r="BT34" s="30"/>
      <c r="BU34" s="30"/>
      <c r="BV34" s="53"/>
      <c r="BW34" s="53"/>
      <c r="BX34" s="53"/>
      <c r="BY34" s="53"/>
      <c r="BZ34" s="53"/>
      <c r="CA34" s="53"/>
      <c r="CB34" s="53"/>
      <c r="CF34" s="33"/>
      <c r="CG34" s="33"/>
      <c r="CH34" s="33"/>
    </row>
    <row r="35" spans="1:86" s="19" customFormat="1" ht="18" customHeight="1">
      <c r="A35" s="4"/>
      <c r="B35" s="118">
        <v>19</v>
      </c>
      <c r="C35" s="119"/>
      <c r="D35" s="119">
        <v>1</v>
      </c>
      <c r="E35" s="119"/>
      <c r="F35" s="119"/>
      <c r="G35" s="119" t="s">
        <v>18</v>
      </c>
      <c r="H35" s="119"/>
      <c r="I35" s="120"/>
      <c r="J35" s="135">
        <f t="shared" si="2"/>
        <v>0.5749999999999997</v>
      </c>
      <c r="K35" s="135"/>
      <c r="L35" s="135"/>
      <c r="M35" s="135"/>
      <c r="N35" s="135"/>
      <c r="O35" s="116" t="str">
        <f>D19</f>
        <v>JSG Ranstadt</v>
      </c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5" t="s">
        <v>22</v>
      </c>
      <c r="AF35" s="116" t="str">
        <f>D16</f>
        <v>JSG Oberau/Höchst 2</v>
      </c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7"/>
      <c r="AW35" s="89">
        <v>3</v>
      </c>
      <c r="AX35" s="91"/>
      <c r="AY35" s="15" t="s">
        <v>21</v>
      </c>
      <c r="AZ35" s="91">
        <v>0</v>
      </c>
      <c r="BA35" s="92"/>
      <c r="BB35" s="89" t="s">
        <v>45</v>
      </c>
      <c r="BC35" s="90"/>
      <c r="BD35" s="16"/>
      <c r="BE35" s="30"/>
      <c r="BF35" s="34">
        <f t="shared" si="0"/>
        <v>3</v>
      </c>
      <c r="BG35" s="34" t="s">
        <v>21</v>
      </c>
      <c r="BH35" s="34">
        <f t="shared" si="1"/>
        <v>0</v>
      </c>
      <c r="BI35" s="30"/>
      <c r="BJ35" s="30"/>
      <c r="BK35" s="36"/>
      <c r="BL35" s="36"/>
      <c r="BM35" s="40" t="str">
        <f>$D$18</f>
        <v>Eintracht Oberursel</v>
      </c>
      <c r="BN35" s="38">
        <f>SUM($BF$27+$BH$29+$BH$34+$BF$37+$BH$39)</f>
        <v>6</v>
      </c>
      <c r="BO35" s="38">
        <f>SUM($AW$27+$AZ$29+$AZ$34+$AW$37+$AZ$39)</f>
        <v>1</v>
      </c>
      <c r="BP35" s="39" t="s">
        <v>21</v>
      </c>
      <c r="BQ35" s="38">
        <f>SUM($AZ$27+$AW$29+$AW$34+$AZ$37+$AW$39)</f>
        <v>1</v>
      </c>
      <c r="BR35" s="38">
        <f t="shared" si="3"/>
        <v>0</v>
      </c>
      <c r="BS35" s="38"/>
      <c r="BT35" s="30"/>
      <c r="BU35" s="30"/>
      <c r="BV35" s="53"/>
      <c r="BW35" s="53"/>
      <c r="BX35" s="53"/>
      <c r="BY35" s="53"/>
      <c r="BZ35" s="53"/>
      <c r="CA35" s="53"/>
      <c r="CB35" s="53"/>
      <c r="CF35" s="33"/>
      <c r="CG35" s="33"/>
      <c r="CH35" s="33"/>
    </row>
    <row r="36" spans="1:86" s="19" customFormat="1" ht="18" customHeight="1">
      <c r="A36" s="4"/>
      <c r="B36" s="127">
        <v>21</v>
      </c>
      <c r="C36" s="128"/>
      <c r="D36" s="128">
        <v>1</v>
      </c>
      <c r="E36" s="128"/>
      <c r="F36" s="128"/>
      <c r="G36" s="128" t="s">
        <v>18</v>
      </c>
      <c r="H36" s="128"/>
      <c r="I36" s="129"/>
      <c r="J36" s="79">
        <f t="shared" si="2"/>
        <v>0.583333333333333</v>
      </c>
      <c r="K36" s="79"/>
      <c r="L36" s="79"/>
      <c r="M36" s="79"/>
      <c r="N36" s="79"/>
      <c r="O36" s="88" t="str">
        <f>D21</f>
        <v>Eintracht SF Windecken</v>
      </c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" t="s">
        <v>22</v>
      </c>
      <c r="AF36" s="88" t="str">
        <f>D17</f>
        <v>FC Germ. Ortenberg</v>
      </c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130"/>
      <c r="AW36" s="131">
        <v>0</v>
      </c>
      <c r="AX36" s="132"/>
      <c r="AY36" s="8" t="s">
        <v>21</v>
      </c>
      <c r="AZ36" s="132">
        <v>0</v>
      </c>
      <c r="BA36" s="133"/>
      <c r="BB36" s="131" t="s">
        <v>46</v>
      </c>
      <c r="BC36" s="134"/>
      <c r="BD36" s="16"/>
      <c r="BE36" s="30"/>
      <c r="BF36" s="34">
        <f t="shared" si="0"/>
        <v>1</v>
      </c>
      <c r="BG36" s="34" t="s">
        <v>21</v>
      </c>
      <c r="BH36" s="34">
        <f t="shared" si="1"/>
        <v>1</v>
      </c>
      <c r="BI36" s="30"/>
      <c r="BJ36" s="30"/>
      <c r="BK36" s="36"/>
      <c r="BL36" s="36"/>
      <c r="BM36" s="37" t="str">
        <f>$D$16</f>
        <v>JSG Oberau/Höchst 2</v>
      </c>
      <c r="BN36" s="38">
        <f>SUM($BF$26+$BF$29+$BF$32+$BH$35+$BH$38)</f>
        <v>5</v>
      </c>
      <c r="BO36" s="38">
        <f>SUM($AW$26+$AW$29+$AW$32+$AZ$35+$AZ$38)</f>
        <v>1</v>
      </c>
      <c r="BP36" s="39" t="s">
        <v>21</v>
      </c>
      <c r="BQ36" s="38">
        <f>SUM($AZ$26+$AZ$29+$AZ$32+$AW$35+$AW$38)</f>
        <v>4</v>
      </c>
      <c r="BR36" s="38">
        <f t="shared" si="3"/>
        <v>-3</v>
      </c>
      <c r="BS36" s="38"/>
      <c r="BT36" s="30"/>
      <c r="BU36" s="30"/>
      <c r="BV36" s="53"/>
      <c r="BW36" s="53"/>
      <c r="BX36" s="53"/>
      <c r="BY36" s="53"/>
      <c r="BZ36" s="53"/>
      <c r="CA36" s="53"/>
      <c r="CB36" s="53"/>
      <c r="CF36" s="33"/>
      <c r="CG36" s="33"/>
      <c r="CH36" s="33"/>
    </row>
    <row r="37" spans="1:86" s="19" customFormat="1" ht="18" customHeight="1" thickBot="1">
      <c r="A37" s="4"/>
      <c r="B37" s="127">
        <v>23</v>
      </c>
      <c r="C37" s="128"/>
      <c r="D37" s="128">
        <v>1</v>
      </c>
      <c r="E37" s="128"/>
      <c r="F37" s="128"/>
      <c r="G37" s="128" t="s">
        <v>18</v>
      </c>
      <c r="H37" s="128"/>
      <c r="I37" s="129"/>
      <c r="J37" s="136">
        <f t="shared" si="2"/>
        <v>0.5916666666666663</v>
      </c>
      <c r="K37" s="136"/>
      <c r="L37" s="136"/>
      <c r="M37" s="136"/>
      <c r="N37" s="136"/>
      <c r="O37" s="88" t="str">
        <f>D18</f>
        <v>Eintracht Oberursel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" t="s">
        <v>22</v>
      </c>
      <c r="AF37" s="88" t="str">
        <f>D20</f>
        <v>Germ. Weilbach</v>
      </c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130"/>
      <c r="AW37" s="131">
        <v>1</v>
      </c>
      <c r="AX37" s="132"/>
      <c r="AY37" s="8" t="s">
        <v>21</v>
      </c>
      <c r="AZ37" s="132">
        <v>0</v>
      </c>
      <c r="BA37" s="133"/>
      <c r="BB37" s="131" t="s">
        <v>46</v>
      </c>
      <c r="BC37" s="134"/>
      <c r="BD37" s="16"/>
      <c r="BE37" s="30"/>
      <c r="BF37" s="34">
        <f t="shared" si="0"/>
        <v>3</v>
      </c>
      <c r="BG37" s="34" t="s">
        <v>21</v>
      </c>
      <c r="BH37" s="34">
        <f t="shared" si="1"/>
        <v>0</v>
      </c>
      <c r="BI37" s="30"/>
      <c r="BJ37" s="30"/>
      <c r="BK37" s="30"/>
      <c r="BL37" s="30"/>
      <c r="BM37" s="40" t="str">
        <f>$D$20</f>
        <v>Germ. Weilbach</v>
      </c>
      <c r="BN37" s="38">
        <f>SUM($BF$28+$BH$30+$BH$32+$BH$37+$BF$40)</f>
        <v>4</v>
      </c>
      <c r="BO37" s="38">
        <f>SUM($AW$28+$AZ$30+$AZ$32+$AZ$37+$AW$40)</f>
        <v>1</v>
      </c>
      <c r="BP37" s="39" t="s">
        <v>21</v>
      </c>
      <c r="BQ37" s="38">
        <f>SUM($AZ$28+$AW$30+$AW$32+$AW$37+$AZ$40)</f>
        <v>3</v>
      </c>
      <c r="BR37" s="38">
        <f t="shared" si="3"/>
        <v>-2</v>
      </c>
      <c r="BS37" s="38"/>
      <c r="BT37" s="30"/>
      <c r="BU37" s="30"/>
      <c r="BV37" s="53"/>
      <c r="BW37" s="53"/>
      <c r="BX37" s="53"/>
      <c r="BY37" s="53"/>
      <c r="BZ37" s="53"/>
      <c r="CA37" s="53"/>
      <c r="CB37" s="53"/>
      <c r="CF37" s="33"/>
      <c r="CG37" s="33"/>
      <c r="CH37" s="33"/>
    </row>
    <row r="38" spans="1:86" s="19" customFormat="1" ht="18" customHeight="1">
      <c r="A38" s="4"/>
      <c r="B38" s="118">
        <v>25</v>
      </c>
      <c r="C38" s="119"/>
      <c r="D38" s="119">
        <v>1</v>
      </c>
      <c r="E38" s="119"/>
      <c r="F38" s="119"/>
      <c r="G38" s="119" t="s">
        <v>18</v>
      </c>
      <c r="H38" s="119"/>
      <c r="I38" s="120"/>
      <c r="J38" s="135">
        <f t="shared" si="2"/>
        <v>0.5999999999999996</v>
      </c>
      <c r="K38" s="135"/>
      <c r="L38" s="135"/>
      <c r="M38" s="135"/>
      <c r="N38" s="135"/>
      <c r="O38" s="116" t="str">
        <f>D21</f>
        <v>Eintracht SF Windecken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5" t="s">
        <v>22</v>
      </c>
      <c r="AF38" s="116" t="str">
        <f>D16</f>
        <v>JSG Oberau/Höchst 2</v>
      </c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7"/>
      <c r="AW38" s="89">
        <v>0</v>
      </c>
      <c r="AX38" s="91"/>
      <c r="AY38" s="15" t="s">
        <v>21</v>
      </c>
      <c r="AZ38" s="91">
        <v>0</v>
      </c>
      <c r="BA38" s="92"/>
      <c r="BB38" s="89" t="s">
        <v>45</v>
      </c>
      <c r="BC38" s="90"/>
      <c r="BD38" s="16"/>
      <c r="BE38" s="30"/>
      <c r="BF38" s="34">
        <f t="shared" si="0"/>
        <v>1</v>
      </c>
      <c r="BG38" s="34" t="s">
        <v>21</v>
      </c>
      <c r="BH38" s="34">
        <f t="shared" si="1"/>
        <v>1</v>
      </c>
      <c r="BI38" s="30"/>
      <c r="BJ38" s="23"/>
      <c r="BK38" s="23"/>
      <c r="BL38" s="23"/>
      <c r="BM38" s="23"/>
      <c r="BN38" s="23"/>
      <c r="BO38" s="23"/>
      <c r="BP38" s="23"/>
      <c r="BQ38" s="23"/>
      <c r="BR38" s="38"/>
      <c r="BS38" s="38"/>
      <c r="BT38" s="30"/>
      <c r="BU38" s="30"/>
      <c r="BV38" s="53"/>
      <c r="BW38" s="53"/>
      <c r="BX38" s="53"/>
      <c r="BY38" s="53"/>
      <c r="BZ38" s="53"/>
      <c r="CA38" s="53"/>
      <c r="CB38" s="53"/>
      <c r="CF38" s="33"/>
      <c r="CG38" s="33"/>
      <c r="CH38" s="33"/>
    </row>
    <row r="39" spans="1:79" s="19" customFormat="1" ht="18" customHeight="1">
      <c r="A39" s="4"/>
      <c r="B39" s="127">
        <v>27</v>
      </c>
      <c r="C39" s="128"/>
      <c r="D39" s="128">
        <v>1</v>
      </c>
      <c r="E39" s="128"/>
      <c r="F39" s="128"/>
      <c r="G39" s="128" t="s">
        <v>18</v>
      </c>
      <c r="H39" s="128"/>
      <c r="I39" s="129"/>
      <c r="J39" s="79">
        <f t="shared" si="2"/>
        <v>0.608333333333333</v>
      </c>
      <c r="K39" s="79"/>
      <c r="L39" s="79"/>
      <c r="M39" s="79"/>
      <c r="N39" s="79"/>
      <c r="O39" s="88" t="str">
        <f>D17</f>
        <v>FC Germ. Ortenberg</v>
      </c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" t="s">
        <v>22</v>
      </c>
      <c r="AF39" s="88" t="str">
        <f>D18</f>
        <v>Eintracht Oberursel</v>
      </c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130"/>
      <c r="AW39" s="131">
        <v>0</v>
      </c>
      <c r="AX39" s="132"/>
      <c r="AY39" s="8" t="s">
        <v>21</v>
      </c>
      <c r="AZ39" s="132">
        <v>0</v>
      </c>
      <c r="BA39" s="133"/>
      <c r="BB39" s="131" t="s">
        <v>46</v>
      </c>
      <c r="BC39" s="134"/>
      <c r="BD39" s="16"/>
      <c r="BE39" s="30"/>
      <c r="BF39" s="34">
        <f t="shared" si="0"/>
        <v>1</v>
      </c>
      <c r="BG39" s="34" t="s">
        <v>21</v>
      </c>
      <c r="BH39" s="34">
        <f t="shared" si="1"/>
        <v>1</v>
      </c>
      <c r="BI39" s="30"/>
      <c r="BJ39" s="30"/>
      <c r="BK39" s="36"/>
      <c r="BL39" s="36"/>
      <c r="BM39" s="30"/>
      <c r="BN39" s="30"/>
      <c r="BO39" s="53"/>
      <c r="BP39" s="53"/>
      <c r="BQ39" s="53"/>
      <c r="BR39" s="53"/>
      <c r="BS39" s="53"/>
      <c r="BT39" s="53"/>
      <c r="BU39" s="53"/>
      <c r="BY39" s="33"/>
      <c r="BZ39" s="33"/>
      <c r="CA39" s="33"/>
    </row>
    <row r="40" spans="1:79" s="19" customFormat="1" ht="18" customHeight="1">
      <c r="A40" s="4"/>
      <c r="B40" s="127">
        <v>29</v>
      </c>
      <c r="C40" s="128"/>
      <c r="D40" s="128">
        <v>1</v>
      </c>
      <c r="E40" s="128"/>
      <c r="F40" s="128"/>
      <c r="G40" s="128" t="s">
        <v>18</v>
      </c>
      <c r="H40" s="128"/>
      <c r="I40" s="129"/>
      <c r="J40" s="79">
        <f t="shared" si="2"/>
        <v>0.6166666666666663</v>
      </c>
      <c r="K40" s="79"/>
      <c r="L40" s="79"/>
      <c r="M40" s="79"/>
      <c r="N40" s="79"/>
      <c r="O40" s="88" t="str">
        <f>D20</f>
        <v>Germ. Weilbach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" t="s">
        <v>22</v>
      </c>
      <c r="AF40" s="88" t="str">
        <f>D19</f>
        <v>JSG Ranstadt</v>
      </c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130"/>
      <c r="AW40" s="131">
        <v>0</v>
      </c>
      <c r="AX40" s="132"/>
      <c r="AY40" s="8" t="s">
        <v>21</v>
      </c>
      <c r="AZ40" s="132">
        <v>0</v>
      </c>
      <c r="BA40" s="133"/>
      <c r="BB40" s="131" t="s">
        <v>46</v>
      </c>
      <c r="BC40" s="134"/>
      <c r="BD40" s="16"/>
      <c r="BE40" s="30"/>
      <c r="BF40" s="34">
        <f t="shared" si="0"/>
        <v>1</v>
      </c>
      <c r="BG40" s="34" t="s">
        <v>21</v>
      </c>
      <c r="BH40" s="34">
        <f t="shared" si="1"/>
        <v>1</v>
      </c>
      <c r="BI40" s="30"/>
      <c r="BJ40" s="30"/>
      <c r="BK40" s="36"/>
      <c r="BL40" s="36"/>
      <c r="BM40" s="30"/>
      <c r="BN40" s="30"/>
      <c r="BO40" s="53"/>
      <c r="BP40" s="53"/>
      <c r="BQ40" s="53"/>
      <c r="BR40" s="53"/>
      <c r="BS40" s="53"/>
      <c r="BT40" s="53"/>
      <c r="BU40" s="53"/>
      <c r="BY40" s="33"/>
      <c r="BZ40" s="33"/>
      <c r="CA40" s="33"/>
    </row>
    <row r="41" spans="1:79" s="19" customFormat="1" ht="18" customHeight="1">
      <c r="A41" s="4"/>
      <c r="B41" s="47"/>
      <c r="C41" s="47"/>
      <c r="D41" s="47"/>
      <c r="E41" s="47"/>
      <c r="F41" s="47"/>
      <c r="G41" s="47"/>
      <c r="H41" s="47"/>
      <c r="I41" s="47"/>
      <c r="J41" s="48"/>
      <c r="K41" s="48"/>
      <c r="L41" s="48"/>
      <c r="M41" s="48"/>
      <c r="N41" s="48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6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6"/>
      <c r="AX41" s="46"/>
      <c r="AY41" s="46"/>
      <c r="AZ41" s="46"/>
      <c r="BA41" s="46"/>
      <c r="BB41" s="46"/>
      <c r="BC41" s="46"/>
      <c r="BD41" s="17"/>
      <c r="BE41" s="23"/>
      <c r="BF41" s="34"/>
      <c r="BG41" s="34"/>
      <c r="BH41" s="34"/>
      <c r="BI41" s="30"/>
      <c r="BJ41" s="30"/>
      <c r="BK41" s="36"/>
      <c r="BL41" s="36"/>
      <c r="BM41" s="30"/>
      <c r="BN41" s="30"/>
      <c r="BO41" s="53"/>
      <c r="BP41" s="53"/>
      <c r="BQ41" s="53"/>
      <c r="BR41" s="53"/>
      <c r="BS41" s="53"/>
      <c r="BT41" s="53"/>
      <c r="BU41" s="53"/>
      <c r="BY41" s="33"/>
      <c r="BZ41" s="33"/>
      <c r="CA41" s="33"/>
    </row>
    <row r="42" spans="1:79" s="19" customFormat="1" ht="18" customHeight="1">
      <c r="A42" s="4"/>
      <c r="B42" s="164" t="str">
        <f>$A$2</f>
        <v>JSG Oberau/Höchst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7"/>
      <c r="BE42" s="23"/>
      <c r="BF42" s="34"/>
      <c r="BG42" s="34"/>
      <c r="BH42" s="34"/>
      <c r="BI42" s="30"/>
      <c r="BJ42" s="30"/>
      <c r="BK42" s="36"/>
      <c r="BL42" s="36"/>
      <c r="BM42" s="30"/>
      <c r="BN42" s="30"/>
      <c r="BO42" s="53"/>
      <c r="BP42" s="53"/>
      <c r="BQ42" s="53"/>
      <c r="BR42" s="53"/>
      <c r="BS42" s="53"/>
      <c r="BT42" s="53"/>
      <c r="BU42" s="53"/>
      <c r="BY42" s="33"/>
      <c r="BZ42" s="33"/>
      <c r="CA42" s="33"/>
    </row>
    <row r="43" spans="1:79" s="19" customFormat="1" ht="18" customHeight="1">
      <c r="A43" s="4"/>
      <c r="B43" s="157" t="str">
        <f>$A$3</f>
        <v>4. JugendamBall-Cup 2008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7"/>
      <c r="BE43" s="23"/>
      <c r="BF43" s="34"/>
      <c r="BG43" s="34"/>
      <c r="BH43" s="34"/>
      <c r="BI43" s="30"/>
      <c r="BJ43" s="30"/>
      <c r="BK43" s="36"/>
      <c r="BL43" s="36"/>
      <c r="BM43" s="30"/>
      <c r="BN43" s="30"/>
      <c r="BO43" s="53"/>
      <c r="BP43" s="53"/>
      <c r="BQ43" s="53"/>
      <c r="BR43" s="53"/>
      <c r="BS43" s="53"/>
      <c r="BT43" s="53"/>
      <c r="BU43" s="53"/>
      <c r="BY43" s="33"/>
      <c r="BZ43" s="33"/>
      <c r="CA43" s="33"/>
    </row>
    <row r="44" spans="1:79" s="19" customFormat="1" ht="18" customHeight="1">
      <c r="A44" s="4"/>
      <c r="B44" s="47"/>
      <c r="C44" s="47"/>
      <c r="D44" s="47"/>
      <c r="E44" s="47"/>
      <c r="F44" s="47"/>
      <c r="G44" s="47"/>
      <c r="H44" s="47"/>
      <c r="I44" s="47"/>
      <c r="J44" s="48"/>
      <c r="K44" s="48"/>
      <c r="L44" s="48"/>
      <c r="M44" s="48"/>
      <c r="N44" s="48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6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6"/>
      <c r="AX44" s="46"/>
      <c r="AY44" s="46"/>
      <c r="AZ44" s="46"/>
      <c r="BA44" s="46"/>
      <c r="BB44" s="46"/>
      <c r="BC44" s="46"/>
      <c r="BD44" s="17"/>
      <c r="BE44" s="23"/>
      <c r="BF44" s="34"/>
      <c r="BG44" s="34"/>
      <c r="BH44" s="34"/>
      <c r="BI44" s="30"/>
      <c r="BJ44" s="30"/>
      <c r="BK44" s="30"/>
      <c r="BL44" s="30"/>
      <c r="BM44" s="30"/>
      <c r="BN44" s="30"/>
      <c r="BO44" s="53"/>
      <c r="BP44" s="53"/>
      <c r="BQ44" s="53"/>
      <c r="BR44" s="53"/>
      <c r="BS44" s="53"/>
      <c r="BT44" s="53"/>
      <c r="BU44" s="53"/>
      <c r="BY44" s="33"/>
      <c r="BZ44" s="33"/>
      <c r="CA44" s="33"/>
    </row>
    <row r="45" spans="1:61" s="19" customFormat="1" ht="18" customHeight="1">
      <c r="A45" s="4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 s="20"/>
      <c r="AF45" s="23"/>
      <c r="AG45" s="23"/>
      <c r="AH45" s="23"/>
      <c r="AI45" s="23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53"/>
      <c r="AX45" s="53"/>
      <c r="AY45" s="53"/>
      <c r="AZ45" s="53"/>
      <c r="BA45" s="53"/>
      <c r="BB45" s="53"/>
      <c r="BC45" s="53"/>
      <c r="BG45" s="33"/>
      <c r="BH45" s="33"/>
      <c r="BI45" s="33"/>
    </row>
    <row r="46" spans="1:61" s="19" customFormat="1" ht="18" customHeight="1">
      <c r="A46" s="4"/>
      <c r="B46" s="1" t="s">
        <v>28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 s="18"/>
      <c r="AF46" s="23"/>
      <c r="AG46" s="23"/>
      <c r="AH46" s="23"/>
      <c r="AI46" s="23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53"/>
      <c r="AX46" s="53"/>
      <c r="AY46" s="53"/>
      <c r="AZ46" s="53"/>
      <c r="BA46" s="53"/>
      <c r="BB46" s="53"/>
      <c r="BC46" s="53"/>
      <c r="BG46" s="33"/>
      <c r="BH46" s="33"/>
      <c r="BI46" s="33"/>
    </row>
    <row r="47" spans="1:61" s="19" customFormat="1" ht="18" customHeight="1" thickBot="1">
      <c r="A47" s="4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 s="18"/>
      <c r="AF47" s="23"/>
      <c r="AG47" s="23"/>
      <c r="AH47" s="23"/>
      <c r="AI47" s="23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53"/>
      <c r="AX47" s="53"/>
      <c r="AY47" s="53"/>
      <c r="AZ47" s="53"/>
      <c r="BA47" s="53"/>
      <c r="BB47" s="53"/>
      <c r="BC47" s="53"/>
      <c r="BG47" s="33"/>
      <c r="BH47" s="33"/>
      <c r="BI47" s="33"/>
    </row>
    <row r="48" spans="1:61" s="19" customFormat="1" ht="18" customHeight="1" thickBot="1">
      <c r="A48" s="4"/>
      <c r="B48" s="137" t="s">
        <v>15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23"/>
      <c r="P48" s="137" t="s">
        <v>25</v>
      </c>
      <c r="Q48" s="114"/>
      <c r="R48" s="123"/>
      <c r="S48" s="137" t="s">
        <v>26</v>
      </c>
      <c r="T48" s="114"/>
      <c r="U48" s="114"/>
      <c r="V48" s="114"/>
      <c r="W48" s="123"/>
      <c r="X48" s="137" t="s">
        <v>27</v>
      </c>
      <c r="Y48" s="114"/>
      <c r="Z48" s="123"/>
      <c r="AA48" s="10"/>
      <c r="AB48" s="10"/>
      <c r="AC48" s="10"/>
      <c r="AD48" s="10"/>
      <c r="AE48" s="9"/>
      <c r="AF48" s="41"/>
      <c r="AG48" s="41"/>
      <c r="AH48" s="41"/>
      <c r="AI48" s="41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53"/>
      <c r="AX48" s="53"/>
      <c r="AY48" s="53"/>
      <c r="AZ48" s="53"/>
      <c r="BA48" s="53"/>
      <c r="BB48" s="53"/>
      <c r="BC48" s="53"/>
      <c r="BG48" s="33"/>
      <c r="BH48" s="33"/>
      <c r="BI48" s="33"/>
    </row>
    <row r="49" spans="1:61" s="19" customFormat="1" ht="18" customHeight="1">
      <c r="A49" s="4"/>
      <c r="B49" s="146" t="s">
        <v>10</v>
      </c>
      <c r="C49" s="138"/>
      <c r="D49" s="147" t="str">
        <f aca="true" t="shared" si="4" ref="D49:D54">BM32</f>
        <v>Eintracht SF Windecken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9"/>
      <c r="P49" s="150">
        <f aca="true" t="shared" si="5" ref="P49:P54">BN32</f>
        <v>11</v>
      </c>
      <c r="Q49" s="151"/>
      <c r="R49" s="152"/>
      <c r="S49" s="138">
        <f aca="true" t="shared" si="6" ref="S49:S54">BO32</f>
        <v>4</v>
      </c>
      <c r="T49" s="138"/>
      <c r="U49" s="11" t="s">
        <v>21</v>
      </c>
      <c r="V49" s="138">
        <f aca="true" t="shared" si="7" ref="V49:V54">BQ32</f>
        <v>0</v>
      </c>
      <c r="W49" s="138"/>
      <c r="X49" s="158">
        <f aca="true" t="shared" si="8" ref="X49:X54">BR32</f>
        <v>4</v>
      </c>
      <c r="Y49" s="159"/>
      <c r="Z49" s="160"/>
      <c r="AA49" s="4"/>
      <c r="AB49" s="4"/>
      <c r="AC49" s="4"/>
      <c r="AD49" s="4"/>
      <c r="AE49" s="18"/>
      <c r="AF49" s="23"/>
      <c r="AG49" s="23"/>
      <c r="AH49" s="23"/>
      <c r="AI49" s="23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53"/>
      <c r="AX49" s="53"/>
      <c r="AY49" s="53"/>
      <c r="AZ49" s="53"/>
      <c r="BA49" s="53"/>
      <c r="BB49" s="53"/>
      <c r="BC49" s="53"/>
      <c r="BG49" s="33"/>
      <c r="BH49" s="33"/>
      <c r="BI49" s="33"/>
    </row>
    <row r="50" spans="1:61" s="19" customFormat="1" ht="18" customHeight="1">
      <c r="A50" s="4"/>
      <c r="B50" s="153" t="s">
        <v>11</v>
      </c>
      <c r="C50" s="142"/>
      <c r="D50" s="143" t="str">
        <f t="shared" si="4"/>
        <v>JSG Ranstadt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5"/>
      <c r="P50" s="139">
        <f t="shared" si="5"/>
        <v>6</v>
      </c>
      <c r="Q50" s="140"/>
      <c r="R50" s="141"/>
      <c r="S50" s="142">
        <f t="shared" si="6"/>
        <v>3</v>
      </c>
      <c r="T50" s="142"/>
      <c r="U50" s="12" t="s">
        <v>21</v>
      </c>
      <c r="V50" s="142">
        <f t="shared" si="7"/>
        <v>2</v>
      </c>
      <c r="W50" s="142"/>
      <c r="X50" s="154">
        <f t="shared" si="8"/>
        <v>1</v>
      </c>
      <c r="Y50" s="155"/>
      <c r="Z50" s="156"/>
      <c r="AA50" s="4"/>
      <c r="AB50" s="4"/>
      <c r="AC50" s="4"/>
      <c r="AD50" s="4"/>
      <c r="AE50" s="18"/>
      <c r="AF50" s="23"/>
      <c r="AG50" s="23"/>
      <c r="AH50" s="23"/>
      <c r="AI50" s="23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53"/>
      <c r="AX50" s="53"/>
      <c r="AY50" s="53"/>
      <c r="AZ50" s="53"/>
      <c r="BA50" s="53"/>
      <c r="BB50" s="53"/>
      <c r="BC50" s="53"/>
      <c r="BG50" s="33"/>
      <c r="BH50" s="33"/>
      <c r="BI50" s="33"/>
    </row>
    <row r="51" spans="1:61" s="19" customFormat="1" ht="18" customHeight="1">
      <c r="A51" s="4"/>
      <c r="B51" s="153" t="s">
        <v>12</v>
      </c>
      <c r="C51" s="142"/>
      <c r="D51" s="143" t="str">
        <f t="shared" si="4"/>
        <v>FC Germ. Ortenberg</v>
      </c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5"/>
      <c r="P51" s="139">
        <f t="shared" si="5"/>
        <v>6</v>
      </c>
      <c r="Q51" s="140"/>
      <c r="R51" s="141"/>
      <c r="S51" s="142">
        <f t="shared" si="6"/>
        <v>1</v>
      </c>
      <c r="T51" s="142"/>
      <c r="U51" s="12" t="s">
        <v>21</v>
      </c>
      <c r="V51" s="142">
        <f t="shared" si="7"/>
        <v>1</v>
      </c>
      <c r="W51" s="142"/>
      <c r="X51" s="154">
        <f t="shared" si="8"/>
        <v>0</v>
      </c>
      <c r="Y51" s="155"/>
      <c r="Z51" s="156"/>
      <c r="AA51" s="4"/>
      <c r="AB51" s="4"/>
      <c r="AC51" s="4"/>
      <c r="AD51" s="4"/>
      <c r="AE51" s="18"/>
      <c r="AF51" s="23"/>
      <c r="AG51" s="23"/>
      <c r="AH51" s="23"/>
      <c r="AI51" s="23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53"/>
      <c r="AX51" s="53"/>
      <c r="AY51" s="53"/>
      <c r="AZ51" s="53"/>
      <c r="BA51" s="53"/>
      <c r="BB51" s="53"/>
      <c r="BC51" s="53"/>
      <c r="BG51" s="33"/>
      <c r="BH51" s="33"/>
      <c r="BI51" s="33"/>
    </row>
    <row r="52" spans="1:61" s="19" customFormat="1" ht="18" customHeight="1">
      <c r="A52" s="4"/>
      <c r="B52" s="153" t="s">
        <v>13</v>
      </c>
      <c r="C52" s="142"/>
      <c r="D52" s="143" t="str">
        <f t="shared" si="4"/>
        <v>Eintracht Oberursel</v>
      </c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5"/>
      <c r="P52" s="139">
        <f t="shared" si="5"/>
        <v>6</v>
      </c>
      <c r="Q52" s="140"/>
      <c r="R52" s="141"/>
      <c r="S52" s="142">
        <f t="shared" si="6"/>
        <v>1</v>
      </c>
      <c r="T52" s="142"/>
      <c r="U52" s="12" t="s">
        <v>21</v>
      </c>
      <c r="V52" s="142">
        <f t="shared" si="7"/>
        <v>1</v>
      </c>
      <c r="W52" s="142"/>
      <c r="X52" s="154">
        <f t="shared" si="8"/>
        <v>0</v>
      </c>
      <c r="Y52" s="155"/>
      <c r="Z52" s="156"/>
      <c r="AA52" s="4"/>
      <c r="AB52" s="4"/>
      <c r="AC52" s="4"/>
      <c r="AD52" s="4"/>
      <c r="AE52" s="18"/>
      <c r="AF52" s="23"/>
      <c r="AG52" s="23"/>
      <c r="AH52" s="23"/>
      <c r="AI52" s="23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53"/>
      <c r="AX52" s="53"/>
      <c r="AY52" s="53"/>
      <c r="AZ52" s="53"/>
      <c r="BA52" s="53"/>
      <c r="BB52" s="53"/>
      <c r="BC52" s="53"/>
      <c r="BG52" s="33"/>
      <c r="BH52" s="33"/>
      <c r="BI52" s="33"/>
    </row>
    <row r="53" spans="1:61" s="19" customFormat="1" ht="18" customHeight="1">
      <c r="A53" s="4"/>
      <c r="B53" s="153" t="s">
        <v>14</v>
      </c>
      <c r="C53" s="142"/>
      <c r="D53" s="143" t="str">
        <f t="shared" si="4"/>
        <v>JSG Oberau/Höchst 2</v>
      </c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5"/>
      <c r="P53" s="139">
        <f t="shared" si="5"/>
        <v>5</v>
      </c>
      <c r="Q53" s="140"/>
      <c r="R53" s="141"/>
      <c r="S53" s="142">
        <f t="shared" si="6"/>
        <v>1</v>
      </c>
      <c r="T53" s="142"/>
      <c r="U53" s="12" t="s">
        <v>21</v>
      </c>
      <c r="V53" s="142">
        <f t="shared" si="7"/>
        <v>4</v>
      </c>
      <c r="W53" s="142"/>
      <c r="X53" s="154">
        <f t="shared" si="8"/>
        <v>-3</v>
      </c>
      <c r="Y53" s="155"/>
      <c r="Z53" s="156"/>
      <c r="AA53" s="4"/>
      <c r="AB53" s="4"/>
      <c r="AC53" s="4"/>
      <c r="AD53" s="4"/>
      <c r="AE53" s="18"/>
      <c r="AF53" s="23"/>
      <c r="AG53" s="23"/>
      <c r="AH53" s="23"/>
      <c r="AI53" s="23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53"/>
      <c r="AX53" s="53"/>
      <c r="AY53" s="53"/>
      <c r="AZ53" s="53"/>
      <c r="BA53" s="53"/>
      <c r="BB53" s="53"/>
      <c r="BC53" s="53"/>
      <c r="BG53" s="33"/>
      <c r="BH53" s="33"/>
      <c r="BI53" s="33"/>
    </row>
    <row r="54" spans="1:61" s="19" customFormat="1" ht="18" customHeight="1" thickBot="1">
      <c r="A54" s="4"/>
      <c r="B54" s="165" t="s">
        <v>31</v>
      </c>
      <c r="C54" s="166"/>
      <c r="D54" s="167" t="str">
        <f t="shared" si="4"/>
        <v>Germ. Weilbach</v>
      </c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9"/>
      <c r="P54" s="170">
        <f t="shared" si="5"/>
        <v>4</v>
      </c>
      <c r="Q54" s="171"/>
      <c r="R54" s="172"/>
      <c r="S54" s="173">
        <f t="shared" si="6"/>
        <v>1</v>
      </c>
      <c r="T54" s="173"/>
      <c r="U54" s="13" t="s">
        <v>21</v>
      </c>
      <c r="V54" s="173">
        <f t="shared" si="7"/>
        <v>3</v>
      </c>
      <c r="W54" s="173"/>
      <c r="X54" s="174">
        <f t="shared" si="8"/>
        <v>-2</v>
      </c>
      <c r="Y54" s="175"/>
      <c r="Z54" s="176"/>
      <c r="AA54" s="4"/>
      <c r="AB54" s="4"/>
      <c r="AC54" s="4"/>
      <c r="AD54" s="4"/>
      <c r="AE54" s="20"/>
      <c r="AF54" s="23"/>
      <c r="AG54" s="23"/>
      <c r="AH54" s="23"/>
      <c r="AI54" s="23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53"/>
      <c r="AX54" s="53"/>
      <c r="AY54" s="53"/>
      <c r="AZ54" s="53"/>
      <c r="BA54" s="53"/>
      <c r="BB54" s="53"/>
      <c r="BC54" s="53"/>
      <c r="BG54" s="33"/>
      <c r="BH54" s="33"/>
      <c r="BI54" s="33"/>
    </row>
    <row r="55" spans="2:107" ht="18" customHeight="1">
      <c r="B55" s="1" t="s">
        <v>38</v>
      </c>
      <c r="BE55" s="25"/>
      <c r="BF55" s="25"/>
      <c r="BG55" s="25"/>
      <c r="BH55" s="25"/>
      <c r="BV55" s="24"/>
      <c r="BW55" s="24"/>
      <c r="BX55" s="23"/>
      <c r="BY55" s="23"/>
      <c r="BZ55" s="23"/>
      <c r="CA55" s="23"/>
      <c r="CB55" s="23"/>
      <c r="CC55" s="42"/>
      <c r="CD55" s="42"/>
      <c r="CE55" s="42"/>
      <c r="CF55" s="42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7"/>
      <c r="CU55" s="7"/>
      <c r="CV55" s="25"/>
      <c r="CW55" s="25"/>
      <c r="CX55" s="25"/>
      <c r="CY55" s="25"/>
      <c r="CZ55" s="25"/>
      <c r="DA55" s="25"/>
      <c r="DB55" s="25"/>
      <c r="DC55" s="25"/>
    </row>
    <row r="56" spans="1:107" s="71" customFormat="1" ht="13.5" thickBo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4"/>
      <c r="BW56" s="24"/>
      <c r="BX56" s="23"/>
      <c r="BY56" s="23"/>
      <c r="BZ56" s="23"/>
      <c r="CA56" s="23"/>
      <c r="CB56" s="23"/>
      <c r="CC56" s="42"/>
      <c r="CD56" s="42"/>
      <c r="CE56" s="42"/>
      <c r="CF56" s="42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V56" s="25"/>
      <c r="CW56" s="25"/>
      <c r="CX56" s="25"/>
      <c r="CY56" s="25"/>
      <c r="CZ56" s="25"/>
      <c r="DA56" s="25"/>
      <c r="DB56" s="25"/>
      <c r="DC56" s="25"/>
    </row>
    <row r="57" spans="9:107" s="71" customFormat="1" ht="12.75">
      <c r="I57" s="84" t="s">
        <v>10</v>
      </c>
      <c r="J57" s="85"/>
      <c r="K57" s="85"/>
      <c r="L57" s="72"/>
      <c r="M57" s="86" t="str">
        <f aca="true" t="shared" si="9" ref="M57:M62">D49</f>
        <v>Eintracht SF Windecken</v>
      </c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7"/>
      <c r="AW57" s="73"/>
      <c r="AX57" s="73"/>
      <c r="AY57" s="73"/>
      <c r="AZ57" s="73"/>
      <c r="BA57" s="73"/>
      <c r="BB57" s="73"/>
      <c r="BC57" s="73"/>
      <c r="BD57" s="7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4"/>
      <c r="BW57" s="24"/>
      <c r="BX57" s="23"/>
      <c r="BY57" s="23"/>
      <c r="BZ57" s="23"/>
      <c r="CA57" s="23"/>
      <c r="CB57" s="23"/>
      <c r="CC57" s="42"/>
      <c r="CD57" s="42"/>
      <c r="CE57" s="42"/>
      <c r="CF57" s="42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V57" s="25"/>
      <c r="CW57" s="25"/>
      <c r="CX57" s="25"/>
      <c r="CY57" s="25"/>
      <c r="CZ57" s="25"/>
      <c r="DA57" s="25"/>
      <c r="DB57" s="25"/>
      <c r="DC57" s="25"/>
    </row>
    <row r="58" spans="9:107" s="71" customFormat="1" ht="12.75">
      <c r="I58" s="80" t="s">
        <v>11</v>
      </c>
      <c r="J58" s="81"/>
      <c r="K58" s="81"/>
      <c r="L58" s="74"/>
      <c r="M58" s="82" t="str">
        <f t="shared" si="9"/>
        <v>JSG Ranstadt</v>
      </c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3"/>
      <c r="AW58" s="73"/>
      <c r="AX58" s="73"/>
      <c r="AY58" s="73"/>
      <c r="AZ58" s="73"/>
      <c r="BA58" s="73"/>
      <c r="BB58" s="73"/>
      <c r="BC58" s="73"/>
      <c r="BD58" s="7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4"/>
      <c r="BW58" s="24"/>
      <c r="BX58" s="23"/>
      <c r="BY58" s="23"/>
      <c r="BZ58" s="23"/>
      <c r="CA58" s="23"/>
      <c r="CB58" s="23"/>
      <c r="CC58" s="42"/>
      <c r="CD58" s="42"/>
      <c r="CE58" s="42"/>
      <c r="CF58" s="42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V58" s="25"/>
      <c r="CW58" s="25"/>
      <c r="CX58" s="25"/>
      <c r="CY58" s="25"/>
      <c r="CZ58" s="25"/>
      <c r="DA58" s="25"/>
      <c r="DB58" s="25"/>
      <c r="DC58" s="25"/>
    </row>
    <row r="59" spans="9:107" s="71" customFormat="1" ht="12.75">
      <c r="I59" s="80" t="s">
        <v>12</v>
      </c>
      <c r="J59" s="81"/>
      <c r="K59" s="81"/>
      <c r="L59" s="74"/>
      <c r="M59" s="82" t="str">
        <f t="shared" si="9"/>
        <v>FC Germ. Ortenberg</v>
      </c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3"/>
      <c r="AW59" s="73"/>
      <c r="AX59" s="73"/>
      <c r="AY59" s="73"/>
      <c r="AZ59" s="73"/>
      <c r="BA59" s="73"/>
      <c r="BB59" s="73"/>
      <c r="BC59" s="73"/>
      <c r="BD59" s="7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4"/>
      <c r="BW59" s="24"/>
      <c r="BX59" s="23"/>
      <c r="BY59" s="23"/>
      <c r="BZ59" s="23"/>
      <c r="CA59" s="23"/>
      <c r="CB59" s="23"/>
      <c r="CC59" s="42"/>
      <c r="CD59" s="42"/>
      <c r="CE59" s="42"/>
      <c r="CF59" s="42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V59" s="25"/>
      <c r="CW59" s="25"/>
      <c r="CX59" s="25"/>
      <c r="CY59" s="25"/>
      <c r="CZ59" s="25"/>
      <c r="DA59" s="25"/>
      <c r="DB59" s="25"/>
      <c r="DC59" s="25"/>
    </row>
    <row r="60" spans="9:107" s="71" customFormat="1" ht="12.75">
      <c r="I60" s="80" t="s">
        <v>13</v>
      </c>
      <c r="J60" s="81"/>
      <c r="K60" s="81"/>
      <c r="L60" s="74"/>
      <c r="M60" s="82" t="str">
        <f t="shared" si="9"/>
        <v>Eintracht Oberursel</v>
      </c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3"/>
      <c r="AW60" s="73"/>
      <c r="AX60" s="73"/>
      <c r="AY60" s="73"/>
      <c r="AZ60" s="73"/>
      <c r="BA60" s="73"/>
      <c r="BB60" s="73"/>
      <c r="BC60" s="73"/>
      <c r="BD60" s="7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4"/>
      <c r="BW60" s="24"/>
      <c r="BX60" s="23"/>
      <c r="BY60" s="23"/>
      <c r="BZ60" s="23"/>
      <c r="CA60" s="23"/>
      <c r="CB60" s="23"/>
      <c r="CC60" s="42"/>
      <c r="CD60" s="42"/>
      <c r="CE60" s="42"/>
      <c r="CF60" s="42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V60" s="25"/>
      <c r="CW60" s="25"/>
      <c r="CX60" s="25"/>
      <c r="CY60" s="25"/>
      <c r="CZ60" s="25"/>
      <c r="DA60" s="25"/>
      <c r="DB60" s="25"/>
      <c r="DC60" s="25"/>
    </row>
    <row r="61" spans="9:107" s="71" customFormat="1" ht="12.75">
      <c r="I61" s="80" t="s">
        <v>14</v>
      </c>
      <c r="J61" s="81"/>
      <c r="K61" s="81"/>
      <c r="L61" s="74"/>
      <c r="M61" s="82" t="str">
        <f t="shared" si="9"/>
        <v>JSG Oberau/Höchst 2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3"/>
      <c r="AW61" s="73"/>
      <c r="AX61" s="73"/>
      <c r="AY61" s="73"/>
      <c r="AZ61" s="73"/>
      <c r="BA61" s="73"/>
      <c r="BB61" s="73"/>
      <c r="BC61" s="73"/>
      <c r="BD61" s="7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4"/>
      <c r="BW61" s="24"/>
      <c r="BX61" s="23"/>
      <c r="BY61" s="23"/>
      <c r="BZ61" s="23"/>
      <c r="CA61" s="23"/>
      <c r="CB61" s="23"/>
      <c r="CC61" s="42"/>
      <c r="CD61" s="42"/>
      <c r="CE61" s="42"/>
      <c r="CF61" s="42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V61" s="25"/>
      <c r="CW61" s="25"/>
      <c r="CX61" s="25"/>
      <c r="CY61" s="25"/>
      <c r="CZ61" s="25"/>
      <c r="DA61" s="25"/>
      <c r="DB61" s="25"/>
      <c r="DC61" s="25"/>
    </row>
    <row r="62" spans="9:86" s="71" customFormat="1" ht="12.75">
      <c r="I62" s="80" t="s">
        <v>31</v>
      </c>
      <c r="J62" s="81"/>
      <c r="K62" s="81"/>
      <c r="L62" s="74"/>
      <c r="M62" s="82" t="str">
        <f t="shared" si="9"/>
        <v>Germ. Weilbach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3"/>
      <c r="AW62" s="73"/>
      <c r="AX62" s="73"/>
      <c r="AY62" s="73"/>
      <c r="AZ62" s="73"/>
      <c r="BA62" s="73"/>
      <c r="BB62" s="73"/>
      <c r="BC62" s="73"/>
      <c r="BD62" s="7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75"/>
      <c r="BW62" s="75"/>
      <c r="BX62" s="75"/>
      <c r="BY62" s="75"/>
      <c r="BZ62" s="76"/>
      <c r="CA62" s="76"/>
      <c r="CB62" s="77"/>
      <c r="CC62" s="78"/>
      <c r="CD62" s="78"/>
      <c r="CE62" s="78"/>
      <c r="CF62" s="42"/>
      <c r="CG62" s="42"/>
      <c r="CH62" s="42"/>
    </row>
    <row r="63" spans="78:86" ht="18" customHeight="1">
      <c r="BZ63" s="44"/>
      <c r="CA63" s="44"/>
      <c r="CB63" s="54"/>
      <c r="CC63" s="55"/>
      <c r="CD63" s="55"/>
      <c r="CE63" s="55"/>
      <c r="CF63" s="42"/>
      <c r="CG63" s="42"/>
      <c r="CH63" s="42"/>
    </row>
    <row r="64" ht="12" customHeight="1"/>
    <row r="65" ht="3.75" customHeight="1"/>
    <row r="66" ht="19.5" customHeight="1"/>
    <row r="67" ht="18" customHeight="1"/>
    <row r="68" ht="12" customHeight="1"/>
    <row r="69" ht="6.75" customHeight="1"/>
    <row r="70" spans="61:73" ht="12.75"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</sheetData>
  <sheetProtection/>
  <mergeCells count="226">
    <mergeCell ref="I61:K61"/>
    <mergeCell ref="M61:AV61"/>
    <mergeCell ref="I62:K62"/>
    <mergeCell ref="M62:AV62"/>
    <mergeCell ref="AZ39:BA39"/>
    <mergeCell ref="BB39:BC39"/>
    <mergeCell ref="B40:C40"/>
    <mergeCell ref="D40:F40"/>
    <mergeCell ref="G40:I40"/>
    <mergeCell ref="O40:AD40"/>
    <mergeCell ref="AF40:AV40"/>
    <mergeCell ref="AW40:AX40"/>
    <mergeCell ref="AZ40:BA40"/>
    <mergeCell ref="BB40:BC40"/>
    <mergeCell ref="B38:C38"/>
    <mergeCell ref="D38:F38"/>
    <mergeCell ref="G38:I38"/>
    <mergeCell ref="O38:AD38"/>
    <mergeCell ref="J38:N38"/>
    <mergeCell ref="B39:C39"/>
    <mergeCell ref="D39:F39"/>
    <mergeCell ref="G39:I39"/>
    <mergeCell ref="O39:AD39"/>
    <mergeCell ref="AW37:AX37"/>
    <mergeCell ref="AZ37:BA37"/>
    <mergeCell ref="BB37:BC37"/>
    <mergeCell ref="J40:N40"/>
    <mergeCell ref="AF38:AV38"/>
    <mergeCell ref="AW38:AX38"/>
    <mergeCell ref="AZ38:BA38"/>
    <mergeCell ref="BB38:BC38"/>
    <mergeCell ref="AF39:AV39"/>
    <mergeCell ref="AW39:AX39"/>
    <mergeCell ref="AF37:AV37"/>
    <mergeCell ref="X53:Z53"/>
    <mergeCell ref="V51:W51"/>
    <mergeCell ref="X50:Z50"/>
    <mergeCell ref="X51:Z51"/>
    <mergeCell ref="D50:O50"/>
    <mergeCell ref="D37:F37"/>
    <mergeCell ref="G37:I37"/>
    <mergeCell ref="O37:AD37"/>
    <mergeCell ref="B54:C54"/>
    <mergeCell ref="D54:O54"/>
    <mergeCell ref="P54:R54"/>
    <mergeCell ref="S54:T54"/>
    <mergeCell ref="V54:W54"/>
    <mergeCell ref="X54:Z54"/>
    <mergeCell ref="A2:AP2"/>
    <mergeCell ref="A3:AP3"/>
    <mergeCell ref="A4:AP4"/>
    <mergeCell ref="B42:BC42"/>
    <mergeCell ref="BB36:BC36"/>
    <mergeCell ref="AZ35:BA35"/>
    <mergeCell ref="BB35:BC35"/>
    <mergeCell ref="AW36:AX36"/>
    <mergeCell ref="AZ36:BA36"/>
    <mergeCell ref="B36:C36"/>
    <mergeCell ref="B53:C53"/>
    <mergeCell ref="V53:W53"/>
    <mergeCell ref="B20:C20"/>
    <mergeCell ref="D20:X20"/>
    <mergeCell ref="B52:C52"/>
    <mergeCell ref="D52:O52"/>
    <mergeCell ref="X52:Z52"/>
    <mergeCell ref="B43:BC43"/>
    <mergeCell ref="X49:Z49"/>
    <mergeCell ref="B50:C50"/>
    <mergeCell ref="B49:C49"/>
    <mergeCell ref="D49:O49"/>
    <mergeCell ref="P49:R49"/>
    <mergeCell ref="S49:T49"/>
    <mergeCell ref="B51:C51"/>
    <mergeCell ref="D51:O51"/>
    <mergeCell ref="P51:R51"/>
    <mergeCell ref="S51:T51"/>
    <mergeCell ref="V49:W49"/>
    <mergeCell ref="P52:R52"/>
    <mergeCell ref="S52:T52"/>
    <mergeCell ref="V52:W52"/>
    <mergeCell ref="V50:W50"/>
    <mergeCell ref="D53:O53"/>
    <mergeCell ref="P53:R53"/>
    <mergeCell ref="S53:T53"/>
    <mergeCell ref="P50:R50"/>
    <mergeCell ref="S50:T50"/>
    <mergeCell ref="B48:O48"/>
    <mergeCell ref="P48:R48"/>
    <mergeCell ref="S48:W48"/>
    <mergeCell ref="X48:Z48"/>
    <mergeCell ref="D36:F36"/>
    <mergeCell ref="G36:I36"/>
    <mergeCell ref="J39:N39"/>
    <mergeCell ref="J37:N37"/>
    <mergeCell ref="O36:AD36"/>
    <mergeCell ref="B37:C37"/>
    <mergeCell ref="D35:F35"/>
    <mergeCell ref="G35:I35"/>
    <mergeCell ref="O35:AD35"/>
    <mergeCell ref="AF34:AV34"/>
    <mergeCell ref="D34:F34"/>
    <mergeCell ref="G34:I34"/>
    <mergeCell ref="AF35:AV35"/>
    <mergeCell ref="AZ33:BA33"/>
    <mergeCell ref="BB33:BC33"/>
    <mergeCell ref="AW34:AX34"/>
    <mergeCell ref="AZ34:BA34"/>
    <mergeCell ref="BB34:BC34"/>
    <mergeCell ref="J36:N36"/>
    <mergeCell ref="O34:AD34"/>
    <mergeCell ref="AW35:AX35"/>
    <mergeCell ref="AF36:AV36"/>
    <mergeCell ref="AW32:AX32"/>
    <mergeCell ref="AZ32:BA32"/>
    <mergeCell ref="BB32:BC32"/>
    <mergeCell ref="J35:N35"/>
    <mergeCell ref="D33:F33"/>
    <mergeCell ref="G33:I33"/>
    <mergeCell ref="J33:N33"/>
    <mergeCell ref="O33:AD33"/>
    <mergeCell ref="AF33:AV33"/>
    <mergeCell ref="AW33:AX33"/>
    <mergeCell ref="J34:N34"/>
    <mergeCell ref="D32:F32"/>
    <mergeCell ref="G32:I32"/>
    <mergeCell ref="J32:N32"/>
    <mergeCell ref="O32:AD32"/>
    <mergeCell ref="AF32:AV32"/>
    <mergeCell ref="J31:N31"/>
    <mergeCell ref="O31:AD31"/>
    <mergeCell ref="AF31:AV31"/>
    <mergeCell ref="AW31:AX31"/>
    <mergeCell ref="AZ31:BA31"/>
    <mergeCell ref="BB31:BC31"/>
    <mergeCell ref="AW29:AX29"/>
    <mergeCell ref="AZ29:BA29"/>
    <mergeCell ref="BB29:BC29"/>
    <mergeCell ref="AF30:AV30"/>
    <mergeCell ref="AW30:AX30"/>
    <mergeCell ref="AZ30:BA30"/>
    <mergeCell ref="BB30:BC30"/>
    <mergeCell ref="BB27:BC27"/>
    <mergeCell ref="J29:N29"/>
    <mergeCell ref="J28:N28"/>
    <mergeCell ref="O28:AD28"/>
    <mergeCell ref="AF28:AV28"/>
    <mergeCell ref="AW28:AX28"/>
    <mergeCell ref="AZ28:BA28"/>
    <mergeCell ref="BB28:BC28"/>
    <mergeCell ref="O29:AD29"/>
    <mergeCell ref="AF29:AV29"/>
    <mergeCell ref="D27:F27"/>
    <mergeCell ref="G27:I27"/>
    <mergeCell ref="O27:AD27"/>
    <mergeCell ref="AF27:AV27"/>
    <mergeCell ref="AW27:AX27"/>
    <mergeCell ref="AZ27:BA27"/>
    <mergeCell ref="J27:N27"/>
    <mergeCell ref="B35:C35"/>
    <mergeCell ref="D28:F28"/>
    <mergeCell ref="G28:I28"/>
    <mergeCell ref="D29:F29"/>
    <mergeCell ref="G29:I29"/>
    <mergeCell ref="D30:F30"/>
    <mergeCell ref="G30:I30"/>
    <mergeCell ref="D31:F31"/>
    <mergeCell ref="G31:I31"/>
    <mergeCell ref="B31:C31"/>
    <mergeCell ref="B32:C32"/>
    <mergeCell ref="B33:C33"/>
    <mergeCell ref="B34:C34"/>
    <mergeCell ref="B27:C27"/>
    <mergeCell ref="B28:C28"/>
    <mergeCell ref="B29:C29"/>
    <mergeCell ref="B30:C30"/>
    <mergeCell ref="B25:C25"/>
    <mergeCell ref="BB25:BC25"/>
    <mergeCell ref="AW25:BA25"/>
    <mergeCell ref="J25:N25"/>
    <mergeCell ref="D25:F25"/>
    <mergeCell ref="G25:I25"/>
    <mergeCell ref="O26:AD26"/>
    <mergeCell ref="AF26:AV26"/>
    <mergeCell ref="B26:C26"/>
    <mergeCell ref="D26:F26"/>
    <mergeCell ref="G26:I26"/>
    <mergeCell ref="J26:N26"/>
    <mergeCell ref="D19:X19"/>
    <mergeCell ref="D21:X21"/>
    <mergeCell ref="O25:AV25"/>
    <mergeCell ref="Y17:Z17"/>
    <mergeCell ref="Y18:Z18"/>
    <mergeCell ref="Y19:Z19"/>
    <mergeCell ref="D17:X17"/>
    <mergeCell ref="D18:X18"/>
    <mergeCell ref="Y20:Z20"/>
    <mergeCell ref="D16:X16"/>
    <mergeCell ref="AL10:AP10"/>
    <mergeCell ref="U10:V10"/>
    <mergeCell ref="B21:C21"/>
    <mergeCell ref="B16:C16"/>
    <mergeCell ref="Y16:Z16"/>
    <mergeCell ref="Y21:Z21"/>
    <mergeCell ref="B17:C17"/>
    <mergeCell ref="B18:C18"/>
    <mergeCell ref="B19:C19"/>
    <mergeCell ref="BB26:BC26"/>
    <mergeCell ref="AW26:AX26"/>
    <mergeCell ref="AZ26:BA26"/>
    <mergeCell ref="M6:T6"/>
    <mergeCell ref="Y6:AF6"/>
    <mergeCell ref="B8:AM8"/>
    <mergeCell ref="B15:X15"/>
    <mergeCell ref="Y15:Z15"/>
    <mergeCell ref="X10:AB10"/>
    <mergeCell ref="H10:L10"/>
    <mergeCell ref="J30:N30"/>
    <mergeCell ref="I60:K60"/>
    <mergeCell ref="M58:AV58"/>
    <mergeCell ref="I57:K57"/>
    <mergeCell ref="I58:K58"/>
    <mergeCell ref="I59:K59"/>
    <mergeCell ref="M59:AV59"/>
    <mergeCell ref="M60:AV60"/>
    <mergeCell ref="M57:AV57"/>
    <mergeCell ref="O30:AD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&amp;Lwww.kadmo.de&amp;C&amp;F&amp;R&amp;P von &amp;N </oddFooter>
  </headerFooter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2008-11-15T06:47:51Z</cp:lastPrinted>
  <dcterms:created xsi:type="dcterms:W3CDTF">2002-02-21T07:48:38Z</dcterms:created>
  <dcterms:modified xsi:type="dcterms:W3CDTF">2014-12-26T07:04:01Z</dcterms:modified>
  <cp:category/>
  <cp:version/>
  <cp:contentType/>
  <cp:contentStatus/>
</cp:coreProperties>
</file>